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21" windowWidth="9720" windowHeight="7320" tabRatio="493" activeTab="0"/>
  </bookViews>
  <sheets>
    <sheet name="BRF Gärdet" sheetId="1" r:id="rId1"/>
  </sheets>
  <definedNames>
    <definedName name="Eget_kapital">'BRF Gärdet'!$A$100</definedName>
    <definedName name="Not_1">'BRF Gärdet'!#REF!</definedName>
    <definedName name="Protokoll_fört_vid_ordinarie_bolagsstämma">'BRF Gärdet'!$A$212</definedName>
    <definedName name="räkenskapsåret_1991010119911231">'BRF Gärdet'!#REF!</definedName>
    <definedName name="Resultaträkning">'BRF Gärdet'!#REF!</definedName>
    <definedName name="Revisionsberättelse_för">'BRF Gärdet'!#REF!</definedName>
    <definedName name="Skulder_och_eget_kapital">'BRF Gärdet'!#REF!</definedName>
    <definedName name="Tillgångar">'BRF Gärdet'!$A$85</definedName>
    <definedName name="_xlnm.Print_Area" localSheetId="0">'BRF Gärdet'!$A$1:$J$182</definedName>
  </definedNames>
  <calcPr fullCalcOnLoad="1"/>
</workbook>
</file>

<file path=xl/sharedStrings.xml><?xml version="1.0" encoding="utf-8"?>
<sst xmlns="http://schemas.openxmlformats.org/spreadsheetml/2006/main" count="117" uniqueCount="102">
  <si>
    <t>Resultaträkning</t>
  </si>
  <si>
    <t>Belopp i kronor</t>
  </si>
  <si>
    <t>Not</t>
  </si>
  <si>
    <t>Rörelseresultat</t>
  </si>
  <si>
    <t>Resultat från finansiella poster</t>
  </si>
  <si>
    <t>Årets resultat</t>
  </si>
  <si>
    <t>Balansräkning</t>
  </si>
  <si>
    <t>Tillgångar</t>
  </si>
  <si>
    <t>Anläggningstillgångar</t>
  </si>
  <si>
    <t>Summa anläggningstillgångar</t>
  </si>
  <si>
    <t>Omsättningstillgångar</t>
  </si>
  <si>
    <t>Övriga kortfristiga fordringar</t>
  </si>
  <si>
    <t>Summa omsättningstillgångar</t>
  </si>
  <si>
    <t>SUMMA TILLGÅNGAR</t>
  </si>
  <si>
    <t>Eget kapital och skulder</t>
  </si>
  <si>
    <t>Eget kapital</t>
  </si>
  <si>
    <t>Balanserat resultat</t>
  </si>
  <si>
    <t>Kortfristiga skulder</t>
  </si>
  <si>
    <t>Not 1</t>
  </si>
  <si>
    <t>Ingående anskaffningsvärde</t>
  </si>
  <si>
    <t>Årets avskrivning</t>
  </si>
  <si>
    <t>Intäkter</t>
  </si>
  <si>
    <t>Kostnader</t>
  </si>
  <si>
    <t>Resultat före avskrivningar</t>
  </si>
  <si>
    <t>Avskrivningar</t>
  </si>
  <si>
    <t>Byggnader</t>
  </si>
  <si>
    <t>Materiella anläggningstillgångar</t>
  </si>
  <si>
    <t>Kassa och Bank</t>
  </si>
  <si>
    <t>Långfristiga skulder</t>
  </si>
  <si>
    <t>SUMMA EGET KAPITAL OCH SKULDER</t>
  </si>
  <si>
    <t>Noter</t>
  </si>
  <si>
    <t>Ingående ackumulerade avskrivningar</t>
  </si>
  <si>
    <t>Utgående värde</t>
  </si>
  <si>
    <t>Specifikation av rörelsens kostnader</t>
  </si>
  <si>
    <t>Not 2</t>
  </si>
  <si>
    <t>Reparation och underhåll</t>
  </si>
  <si>
    <t>Elektricitet</t>
  </si>
  <si>
    <t>Vatten/renhållning</t>
  </si>
  <si>
    <t>Övriga kostnader</t>
  </si>
  <si>
    <t>Hyresintäkter</t>
  </si>
  <si>
    <t>Ränteintäkter</t>
  </si>
  <si>
    <t>Räntekostnader</t>
  </si>
  <si>
    <t>Övriga finansiella kostnader</t>
  </si>
  <si>
    <t>Byggnader och Mark</t>
  </si>
  <si>
    <t>Inbetalda insatser</t>
  </si>
  <si>
    <t>Reservfond</t>
  </si>
  <si>
    <t>Summa eget kapital</t>
  </si>
  <si>
    <t>Reverslån</t>
  </si>
  <si>
    <t>Förutbetalda hyror</t>
  </si>
  <si>
    <t>Förvaltningsberättelse</t>
  </si>
  <si>
    <t>Förslag till vinstdisposition</t>
  </si>
  <si>
    <t>BRF Gärdet</t>
  </si>
  <si>
    <t>Org nr 763500-0123</t>
  </si>
  <si>
    <t>balanserat resultat</t>
  </si>
  <si>
    <t>-</t>
  </si>
  <si>
    <t>Övriga upplupna kostnader och förutbetalda intäkter</t>
  </si>
  <si>
    <t>Redovisningsprinciper</t>
  </si>
  <si>
    <t>Värderingsprinciper</t>
  </si>
  <si>
    <t>Tillgångar och skulder har upptagits till anskaffningsvärden om inget annat anges. Fordringar har</t>
  </si>
  <si>
    <t>upptagits till det belopp varmed de beräknas inflyta.</t>
  </si>
  <si>
    <t>Avskrivningar har skett enligt plan:</t>
  </si>
  <si>
    <t>Uppvärmning</t>
  </si>
  <si>
    <t>Försäkringar</t>
  </si>
  <si>
    <t>Vägavgift</t>
  </si>
  <si>
    <t>Fastighetsskatt</t>
  </si>
  <si>
    <t>1 980 kronor</t>
  </si>
  <si>
    <t>Ordförande</t>
  </si>
  <si>
    <t>Kassör</t>
  </si>
  <si>
    <t>Aina Nygren</t>
  </si>
  <si>
    <t>Revisor</t>
  </si>
  <si>
    <t>Ställda säkerheter och ansvarsförbindelser</t>
  </si>
  <si>
    <t>Ställda säkerheter</t>
  </si>
  <si>
    <t>Inga</t>
  </si>
  <si>
    <t>Ansvarsförbindelser</t>
  </si>
  <si>
    <t>årets resultat</t>
  </si>
  <si>
    <t>Tillämpade redovisningsprinciper överensstämmer med årsredovisningslagen samt</t>
  </si>
  <si>
    <t xml:space="preserve">Förbrukningsinventarier och material </t>
  </si>
  <si>
    <t>Till årsmötets förfogande stående medel är</t>
  </si>
  <si>
    <t xml:space="preserve">till nedanstående resultat- och balansräkningar med till dessa hörande </t>
  </si>
  <si>
    <t>bokslutskommentarer och noter.</t>
  </si>
  <si>
    <t>Föreningen äger fastigheten Surte 1:71, vilken innehåller 10 lägenheter. Fastigheten</t>
  </si>
  <si>
    <t>rekommendationer och uttalanden från Bokföringsnämnden</t>
  </si>
  <si>
    <t>Årsredovisning  för</t>
  </si>
  <si>
    <t>Styrelseersättning</t>
  </si>
  <si>
    <t>Skatteskuld</t>
  </si>
  <si>
    <t>Trädgård</t>
  </si>
  <si>
    <t>Internet</t>
  </si>
  <si>
    <t>räkenskapsåret 1 januari 2013 - 31 december 2013</t>
  </si>
  <si>
    <t>Styrelsen för BRF Gärdet får härmed avge årsredovisning för år 2013</t>
  </si>
  <si>
    <t>är fullvärdesförsäkrad hos Trygg Hansa. Taxeringsvärdet är 2 997 000 kronor.</t>
  </si>
  <si>
    <t>8 991 kronor</t>
  </si>
  <si>
    <t>Fastighetsskatten för år 2013</t>
  </si>
  <si>
    <t>Styrelsen föreslår att 46 710 kronor balanseras i ny räkning.</t>
  </si>
  <si>
    <t>Beträffande föreningens resultat och ställning per 31 december 2013 hänvisas</t>
  </si>
  <si>
    <t>2013-12-31</t>
  </si>
  <si>
    <t>Min revisionsberättelse har avgivits den                                     2014</t>
  </si>
  <si>
    <t>Surte den                  2014</t>
  </si>
  <si>
    <t>Markanläggningar</t>
  </si>
  <si>
    <t>Pågående nyanläggning</t>
  </si>
  <si>
    <t>Sandra Häkkinen</t>
  </si>
  <si>
    <t>Omar Iskandarani</t>
  </si>
  <si>
    <t>1 % av anskaffningsvärdet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</si>
</sst>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yy/m/d"/>
    <numFmt numFmtId="173" formatCode="d/mmm/yy"/>
    <numFmt numFmtId="174" formatCode="d/mmm"/>
    <numFmt numFmtId="175" formatCode="h\.mm\ AM/PM"/>
    <numFmt numFmtId="176" formatCode="h\.mm\.ss\ AM/PM"/>
    <numFmt numFmtId="177" formatCode="h\.mm"/>
    <numFmt numFmtId="178" formatCode="h\.mm\.ss"/>
    <numFmt numFmtId="179" formatCode="yy/m/d\ h\.mm"/>
    <numFmt numFmtId="180" formatCode="yy"/>
    <numFmt numFmtId="181" formatCode="yyyy"/>
    <numFmt numFmtId="182" formatCode="&quot;19&quot;yy/mm/dd"/>
    <numFmt numFmtId="183" formatCode="@&quot;,&quot;"/>
    <numFmt numFmtId="184" formatCode="&quot;i &quot;@&quot;,&quot;"/>
    <numFmt numFmtId="185" formatCode="&quot;19&quot;yy/mm/dd&quot; fastställdes.&quot;"/>
    <numFmt numFmtId="186" formatCode="&quot;Aukt revisor &quot;@"/>
    <numFmt numFmtId="187" formatCode="@&quot;.&quot;"/>
    <numFmt numFmtId="188" formatCode="&quot;Göteborg &quot;@"/>
    <numFmt numFmtId="189" formatCode="&quot;i &quot;@"/>
  </numFmts>
  <fonts count="54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Tms Rmn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9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" fontId="4" fillId="0" borderId="0" applyFont="0" applyFill="0" applyBorder="0" applyAlignment="0" applyProtection="0"/>
    <xf numFmtId="0" fontId="52" fillId="21" borderId="9" applyNumberFormat="0" applyAlignment="0" applyProtection="0"/>
    <xf numFmtId="167" fontId="4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99">
    <xf numFmtId="3" fontId="0" fillId="0" borderId="0" xfId="0" applyAlignment="1">
      <alignment/>
    </xf>
    <xf numFmtId="3" fontId="5" fillId="0" borderId="0" xfId="0" applyFont="1" applyAlignment="1">
      <alignment horizontal="center"/>
    </xf>
    <xf numFmtId="3" fontId="5" fillId="0" borderId="0" xfId="0" applyFont="1" applyAlignment="1">
      <alignment/>
    </xf>
    <xf numFmtId="3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5" fillId="0" borderId="0" xfId="0" applyFont="1" applyBorder="1" applyAlignment="1">
      <alignment/>
    </xf>
    <xf numFmtId="3" fontId="7" fillId="0" borderId="10" xfId="0" applyFont="1" applyBorder="1" applyAlignment="1">
      <alignment/>
    </xf>
    <xf numFmtId="3" fontId="7" fillId="0" borderId="0" xfId="0" applyFont="1" applyBorder="1" applyAlignment="1">
      <alignment/>
    </xf>
    <xf numFmtId="3" fontId="5" fillId="0" borderId="11" xfId="0" applyFont="1" applyBorder="1" applyAlignment="1">
      <alignment/>
    </xf>
    <xf numFmtId="3" fontId="7" fillId="0" borderId="11" xfId="0" applyFont="1" applyBorder="1" applyAlignment="1">
      <alignment horizontal="center"/>
    </xf>
    <xf numFmtId="3" fontId="8" fillId="0" borderId="11" xfId="0" applyFont="1" applyBorder="1" applyAlignment="1">
      <alignment/>
    </xf>
    <xf numFmtId="3" fontId="11" fillId="0" borderId="0" xfId="0" applyFont="1" applyAlignment="1">
      <alignment/>
    </xf>
    <xf numFmtId="3" fontId="9" fillId="0" borderId="0" xfId="0" applyFont="1" applyAlignment="1">
      <alignment/>
    </xf>
    <xf numFmtId="3" fontId="7" fillId="0" borderId="0" xfId="0" applyFont="1" applyAlignment="1">
      <alignment horizontal="right"/>
    </xf>
    <xf numFmtId="3" fontId="13" fillId="0" borderId="0" xfId="0" applyFont="1" applyAlignment="1">
      <alignment/>
    </xf>
    <xf numFmtId="3" fontId="12" fillId="0" borderId="0" xfId="0" applyFont="1" applyAlignment="1">
      <alignment/>
    </xf>
    <xf numFmtId="185" fontId="5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3" fontId="5" fillId="0" borderId="10" xfId="0" applyFont="1" applyBorder="1" applyAlignment="1">
      <alignment/>
    </xf>
    <xf numFmtId="3" fontId="5" fillId="33" borderId="0" xfId="0" applyFont="1" applyFill="1" applyBorder="1" applyAlignment="1">
      <alignment/>
    </xf>
    <xf numFmtId="3" fontId="5" fillId="33" borderId="0" xfId="0" applyFont="1" applyFill="1" applyAlignment="1">
      <alignment horizontal="center"/>
    </xf>
    <xf numFmtId="3" fontId="5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0" xfId="0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/>
    </xf>
    <xf numFmtId="3" fontId="7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3" fontId="7" fillId="33" borderId="11" xfId="0" applyFont="1" applyFill="1" applyBorder="1" applyAlignment="1">
      <alignment horizontal="center"/>
    </xf>
    <xf numFmtId="3" fontId="7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7" fillId="33" borderId="0" xfId="0" applyFont="1" applyFill="1" applyAlignment="1">
      <alignment horizontal="center"/>
    </xf>
    <xf numFmtId="3" fontId="8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center"/>
    </xf>
    <xf numFmtId="3" fontId="7" fillId="33" borderId="11" xfId="0" applyNumberFormat="1" applyFont="1" applyFill="1" applyBorder="1" applyAlignment="1">
      <alignment horizontal="right"/>
    </xf>
    <xf numFmtId="3" fontId="5" fillId="33" borderId="10" xfId="0" applyFont="1" applyFill="1" applyBorder="1" applyAlignment="1">
      <alignment horizontal="center"/>
    </xf>
    <xf numFmtId="3" fontId="8" fillId="33" borderId="0" xfId="0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right"/>
    </xf>
    <xf numFmtId="3" fontId="5" fillId="33" borderId="0" xfId="0" applyFont="1" applyFill="1" applyBorder="1" applyAlignment="1">
      <alignment horizontal="center"/>
    </xf>
    <xf numFmtId="3" fontId="5" fillId="33" borderId="0" xfId="0" applyFont="1" applyFill="1" applyAlignment="1">
      <alignment/>
    </xf>
    <xf numFmtId="14" fontId="10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9" fillId="33" borderId="0" xfId="0" applyFont="1" applyFill="1" applyAlignment="1">
      <alignment horizontal="left"/>
    </xf>
    <xf numFmtId="3" fontId="8" fillId="33" borderId="0" xfId="0" applyFont="1" applyFill="1" applyAlignment="1">
      <alignment horizontal="right"/>
    </xf>
    <xf numFmtId="3" fontId="8" fillId="33" borderId="0" xfId="0" applyFont="1" applyFill="1" applyAlignment="1">
      <alignment horizontal="center"/>
    </xf>
    <xf numFmtId="0" fontId="5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9" fillId="33" borderId="0" xfId="0" applyFont="1" applyFill="1" applyBorder="1" applyAlignment="1">
      <alignment/>
    </xf>
    <xf numFmtId="3" fontId="14" fillId="33" borderId="11" xfId="0" applyNumberFormat="1" applyFont="1" applyFill="1" applyBorder="1" applyAlignment="1">
      <alignment horizontal="right"/>
    </xf>
    <xf numFmtId="3" fontId="8" fillId="0" borderId="0" xfId="0" applyFont="1" applyBorder="1" applyAlignment="1">
      <alignment/>
    </xf>
    <xf numFmtId="14" fontId="7" fillId="33" borderId="0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 quotePrefix="1">
      <alignment horizontal="right"/>
    </xf>
    <xf numFmtId="3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8" fillId="33" borderId="12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right"/>
    </xf>
    <xf numFmtId="3" fontId="8" fillId="33" borderId="0" xfId="0" applyFont="1" applyFill="1" applyAlignment="1">
      <alignment/>
    </xf>
    <xf numFmtId="3" fontId="12" fillId="0" borderId="0" xfId="0" applyFont="1" applyBorder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5" fillId="0" borderId="0" xfId="0" applyFont="1" applyFill="1" applyAlignment="1">
      <alignment horizontal="center"/>
    </xf>
    <xf numFmtId="3" fontId="17" fillId="0" borderId="0" xfId="0" applyFont="1" applyAlignment="1">
      <alignment/>
    </xf>
    <xf numFmtId="3" fontId="5" fillId="0" borderId="0" xfId="0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Font="1" applyFill="1" applyBorder="1" applyAlignment="1">
      <alignment horizontal="right"/>
    </xf>
    <xf numFmtId="3" fontId="5" fillId="0" borderId="10" xfId="0" applyFont="1" applyBorder="1" applyAlignment="1">
      <alignment horizontal="center"/>
    </xf>
    <xf numFmtId="3" fontId="5" fillId="33" borderId="10" xfId="0" applyFont="1" applyFill="1" applyBorder="1" applyAlignment="1">
      <alignment/>
    </xf>
    <xf numFmtId="3" fontId="18" fillId="0" borderId="0" xfId="0" applyFont="1" applyAlignment="1">
      <alignment/>
    </xf>
    <xf numFmtId="3" fontId="19" fillId="0" borderId="0" xfId="0" applyFont="1" applyAlignment="1">
      <alignment/>
    </xf>
    <xf numFmtId="3" fontId="16" fillId="33" borderId="0" xfId="0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5" fillId="33" borderId="0" xfId="0" applyFont="1" applyFill="1" applyAlignment="1">
      <alignment/>
    </xf>
    <xf numFmtId="3" fontId="8" fillId="0" borderId="0" xfId="0" applyFont="1" applyBorder="1" applyAlignment="1">
      <alignment horizontal="center"/>
    </xf>
    <xf numFmtId="3" fontId="5" fillId="0" borderId="0" xfId="0" applyFont="1" applyBorder="1" applyAlignment="1">
      <alignment horizontal="center"/>
    </xf>
    <xf numFmtId="3" fontId="10" fillId="0" borderId="0" xfId="0" applyFont="1" applyAlignment="1">
      <alignment/>
    </xf>
    <xf numFmtId="3" fontId="16" fillId="33" borderId="1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Font="1" applyFill="1" applyAlignment="1">
      <alignment horizontal="center"/>
    </xf>
    <xf numFmtId="3" fontId="12" fillId="33" borderId="0" xfId="0" applyFont="1" applyFill="1" applyAlignment="1">
      <alignment/>
    </xf>
    <xf numFmtId="3" fontId="12" fillId="33" borderId="0" xfId="0" applyFont="1" applyFill="1" applyAlignment="1">
      <alignment horizontal="right"/>
    </xf>
    <xf numFmtId="3" fontId="7" fillId="33" borderId="0" xfId="0" applyNumberFormat="1" applyFont="1" applyFill="1" applyBorder="1" applyAlignment="1" quotePrefix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3" fontId="8" fillId="33" borderId="0" xfId="0" applyFont="1" applyFill="1" applyAlignment="1">
      <alignment/>
    </xf>
    <xf numFmtId="3" fontId="8" fillId="33" borderId="0" xfId="0" applyFont="1" applyFill="1" applyBorder="1" applyAlignment="1">
      <alignment/>
    </xf>
    <xf numFmtId="3" fontId="8" fillId="33" borderId="0" xfId="0" applyFont="1" applyFill="1" applyBorder="1" applyAlignment="1">
      <alignment horizontal="right"/>
    </xf>
    <xf numFmtId="3" fontId="16" fillId="33" borderId="0" xfId="0" applyNumberFormat="1" applyFont="1" applyFill="1" applyAlignment="1">
      <alignment/>
    </xf>
    <xf numFmtId="3" fontId="5" fillId="33" borderId="0" xfId="0" applyFont="1" applyFill="1" applyAlignment="1">
      <alignment horizontal="left"/>
    </xf>
    <xf numFmtId="3" fontId="7" fillId="33" borderId="0" xfId="0" applyFont="1" applyFill="1" applyAlignment="1">
      <alignment/>
    </xf>
    <xf numFmtId="1" fontId="10" fillId="33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" fontId="7" fillId="33" borderId="0" xfId="0" applyNumberFormat="1" applyFont="1" applyFill="1" applyAlignment="1">
      <alignment/>
    </xf>
  </cellXfs>
  <cellStyles count="4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Utdata" xfId="56"/>
    <cellStyle name="Currency" xfId="57"/>
    <cellStyle name="Varnings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190</xdr:row>
      <xdr:rowOff>0</xdr:rowOff>
    </xdr:from>
    <xdr:to>
      <xdr:col>9</xdr:col>
      <xdr:colOff>57150</xdr:colOff>
      <xdr:row>190</xdr:row>
      <xdr:rowOff>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7086600" y="4207192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8</xdr:col>
      <xdr:colOff>123825</xdr:colOff>
      <xdr:row>207</xdr:row>
      <xdr:rowOff>28575</xdr:rowOff>
    </xdr:from>
    <xdr:to>
      <xdr:col>9</xdr:col>
      <xdr:colOff>57150</xdr:colOff>
      <xdr:row>208</xdr:row>
      <xdr:rowOff>0</xdr:rowOff>
    </xdr:to>
    <xdr:sp fLocksText="0">
      <xdr:nvSpPr>
        <xdr:cNvPr id="2" name="Text 4"/>
        <xdr:cNvSpPr txBox="1">
          <a:spLocks noChangeArrowheads="1"/>
        </xdr:cNvSpPr>
      </xdr:nvSpPr>
      <xdr:spPr>
        <a:xfrm>
          <a:off x="6972300" y="45015150"/>
          <a:ext cx="10858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55"/>
  <sheetViews>
    <sheetView showGridLines="0" tabSelected="1" zoomScalePageLayoutView="0" workbookViewId="0" topLeftCell="A1">
      <selection activeCell="H180" sqref="H180"/>
    </sheetView>
  </sheetViews>
  <sheetFormatPr defaultColWidth="10.8984375" defaultRowHeight="13.5" customHeight="1" outlineLevelRow="1"/>
  <cols>
    <col min="1" max="1" width="1" style="2" customWidth="1"/>
    <col min="2" max="2" width="4.09765625" style="2" customWidth="1"/>
    <col min="3" max="3" width="23.59765625" style="2" customWidth="1"/>
    <col min="4" max="4" width="5.59765625" style="2" customWidth="1"/>
    <col min="5" max="5" width="12.09765625" style="24" customWidth="1"/>
    <col min="6" max="6" width="1.390625" style="24" customWidth="1"/>
    <col min="7" max="7" width="12.09765625" style="24" customWidth="1"/>
    <col min="8" max="8" width="12" style="24" customWidth="1"/>
    <col min="9" max="9" width="12.09765625" style="24" bestFit="1" customWidth="1"/>
    <col min="10" max="10" width="0.59375" style="2" customWidth="1"/>
    <col min="11" max="11" width="11.5" style="2" customWidth="1"/>
    <col min="12" max="12" width="10" style="2" customWidth="1"/>
    <col min="13" max="13" width="5.8984375" style="2" customWidth="1"/>
    <col min="14" max="14" width="17.59765625" style="2" customWidth="1"/>
    <col min="15" max="250" width="5.8984375" style="2" customWidth="1"/>
    <col min="251" max="16384" width="10.8984375" style="2" customWidth="1"/>
  </cols>
  <sheetData>
    <row r="1" spans="1:12" ht="15.75" customHeight="1">
      <c r="A1" s="73"/>
      <c r="B1" s="73"/>
      <c r="G1" s="66"/>
      <c r="J1" s="4"/>
      <c r="K1" s="4"/>
      <c r="L1" s="4"/>
    </row>
    <row r="2" spans="1:12" ht="4.5" customHeight="1">
      <c r="A2" s="73"/>
      <c r="B2" s="73"/>
      <c r="G2" s="66"/>
      <c r="J2" s="4"/>
      <c r="K2" s="4"/>
      <c r="L2" s="4"/>
    </row>
    <row r="3" spans="1:12" ht="4.5" customHeight="1">
      <c r="A3" s="73"/>
      <c r="B3" s="73"/>
      <c r="G3" s="66"/>
      <c r="J3" s="4"/>
      <c r="K3" s="4"/>
      <c r="L3" s="4"/>
    </row>
    <row r="4" spans="1:12" ht="4.5" customHeight="1">
      <c r="A4" s="73"/>
      <c r="B4" s="73"/>
      <c r="G4" s="66"/>
      <c r="J4" s="4"/>
      <c r="K4" s="4"/>
      <c r="L4" s="4"/>
    </row>
    <row r="5" spans="1:12" ht="17.25" customHeight="1">
      <c r="A5" s="73"/>
      <c r="B5" s="73"/>
      <c r="G5" s="66"/>
      <c r="J5" s="4"/>
      <c r="K5" s="4"/>
      <c r="L5" s="4"/>
    </row>
    <row r="6" spans="1:12" ht="23.25" customHeight="1">
      <c r="A6" s="73"/>
      <c r="B6" s="73"/>
      <c r="G6" s="66"/>
      <c r="J6" s="4"/>
      <c r="K6" s="4"/>
      <c r="L6" s="4"/>
    </row>
    <row r="7" spans="5:12" ht="24" customHeight="1">
      <c r="E7" s="2"/>
      <c r="F7" s="2"/>
      <c r="G7" s="2"/>
      <c r="H7" s="2"/>
      <c r="J7" s="4"/>
      <c r="K7" s="4"/>
      <c r="L7" s="4"/>
    </row>
    <row r="8" spans="5:12" ht="24.75" customHeight="1">
      <c r="E8" s="2"/>
      <c r="F8" s="2"/>
      <c r="G8" s="2"/>
      <c r="H8" s="2"/>
      <c r="J8" s="4"/>
      <c r="K8" s="4"/>
      <c r="L8" s="4"/>
    </row>
    <row r="9" spans="5:12" ht="26.25" customHeight="1">
      <c r="E9" s="2"/>
      <c r="F9" s="2"/>
      <c r="G9" s="2"/>
      <c r="H9" s="2"/>
      <c r="J9" s="4"/>
      <c r="K9" s="4"/>
      <c r="L9" s="4"/>
    </row>
    <row r="10" spans="5:11" ht="32.25" customHeight="1">
      <c r="E10" s="2"/>
      <c r="F10" s="2"/>
      <c r="G10" s="2"/>
      <c r="H10" s="2"/>
      <c r="J10" s="4"/>
      <c r="K10" s="4"/>
    </row>
    <row r="11" spans="1:11" ht="32.25" customHeight="1">
      <c r="A11" s="73"/>
      <c r="B11" s="73"/>
      <c r="D11" s="3"/>
      <c r="G11" s="66"/>
      <c r="J11" s="4"/>
      <c r="K11" s="4"/>
    </row>
    <row r="12" spans="1:11" ht="32.25" customHeight="1">
      <c r="A12" s="73"/>
      <c r="B12" s="73"/>
      <c r="D12" s="3"/>
      <c r="G12" s="66"/>
      <c r="J12" s="4"/>
      <c r="K12" s="4"/>
    </row>
    <row r="13" spans="1:11" ht="32.25" customHeight="1">
      <c r="A13" s="74" t="s">
        <v>51</v>
      </c>
      <c r="B13" s="74"/>
      <c r="D13" s="3"/>
      <c r="G13" s="66"/>
      <c r="J13" s="4"/>
      <c r="K13" s="4"/>
    </row>
    <row r="14" spans="1:11" ht="32.25" customHeight="1">
      <c r="A14" s="73" t="s">
        <v>52</v>
      </c>
      <c r="B14" s="73"/>
      <c r="D14" s="3"/>
      <c r="G14" s="66"/>
      <c r="J14" s="4"/>
      <c r="K14" s="4"/>
    </row>
    <row r="15" spans="1:11" ht="32.25" customHeight="1">
      <c r="A15" s="73" t="s">
        <v>82</v>
      </c>
      <c r="B15" s="73"/>
      <c r="D15" s="3"/>
      <c r="G15" s="66"/>
      <c r="J15" s="4"/>
      <c r="K15" s="4"/>
    </row>
    <row r="16" spans="1:11" ht="32.25" customHeight="1">
      <c r="A16" s="73" t="s">
        <v>87</v>
      </c>
      <c r="B16" s="73"/>
      <c r="D16" s="3"/>
      <c r="G16" s="66"/>
      <c r="J16" s="4"/>
      <c r="K16" s="4"/>
    </row>
    <row r="17" spans="1:11" ht="32.25" customHeight="1">
      <c r="A17" s="73"/>
      <c r="B17" s="73"/>
      <c r="D17" s="3"/>
      <c r="G17" s="66"/>
      <c r="J17" s="4"/>
      <c r="K17" s="4"/>
    </row>
    <row r="18" spans="1:11" ht="32.25" customHeight="1">
      <c r="A18" s="73"/>
      <c r="B18" s="73"/>
      <c r="D18" s="3"/>
      <c r="G18" s="66"/>
      <c r="J18" s="4"/>
      <c r="K18" s="4"/>
    </row>
    <row r="19" spans="1:11" ht="32.25" customHeight="1">
      <c r="A19" s="73"/>
      <c r="B19" s="73"/>
      <c r="D19" s="3"/>
      <c r="G19" s="66"/>
      <c r="J19" s="4"/>
      <c r="K19" s="4"/>
    </row>
    <row r="20" spans="1:11" ht="32.25" customHeight="1">
      <c r="A20" s="73"/>
      <c r="B20" s="73"/>
      <c r="D20" s="3"/>
      <c r="G20" s="66"/>
      <c r="J20" s="4"/>
      <c r="K20" s="4"/>
    </row>
    <row r="21" spans="1:11" ht="32.25" customHeight="1">
      <c r="A21" s="73"/>
      <c r="B21" s="73"/>
      <c r="D21" s="3"/>
      <c r="G21" s="66"/>
      <c r="J21" s="4"/>
      <c r="K21" s="4"/>
    </row>
    <row r="22" spans="1:11" ht="32.25" customHeight="1">
      <c r="A22" s="73"/>
      <c r="B22" s="73"/>
      <c r="D22" s="3"/>
      <c r="G22" s="66"/>
      <c r="J22" s="4"/>
      <c r="K22" s="4"/>
    </row>
    <row r="23" spans="1:11" ht="32.25" customHeight="1">
      <c r="A23" s="73"/>
      <c r="B23" s="73"/>
      <c r="D23" s="3"/>
      <c r="G23" s="66"/>
      <c r="J23" s="4"/>
      <c r="K23" s="4"/>
    </row>
    <row r="24" spans="1:11" ht="32.25" customHeight="1">
      <c r="A24" s="73"/>
      <c r="B24" s="73"/>
      <c r="D24" s="3"/>
      <c r="G24" s="66"/>
      <c r="J24" s="4"/>
      <c r="K24" s="4"/>
    </row>
    <row r="25" spans="1:11" ht="32.25" customHeight="1">
      <c r="A25" s="73"/>
      <c r="B25" s="73"/>
      <c r="D25" s="3"/>
      <c r="G25" s="66"/>
      <c r="J25" s="4"/>
      <c r="K25" s="4"/>
    </row>
    <row r="26" spans="1:11" ht="32.25" customHeight="1">
      <c r="A26" s="73"/>
      <c r="B26" s="73"/>
      <c r="D26" s="3"/>
      <c r="G26" s="66"/>
      <c r="J26" s="4"/>
      <c r="K26" s="4"/>
    </row>
    <row r="27" spans="1:11" ht="32.25" customHeight="1">
      <c r="A27" s="73"/>
      <c r="B27" s="73"/>
      <c r="D27" s="3"/>
      <c r="G27" s="66"/>
      <c r="J27" s="4"/>
      <c r="K27" s="4"/>
    </row>
    <row r="28" spans="1:11" ht="32.25" customHeight="1">
      <c r="A28" s="73"/>
      <c r="B28" s="73"/>
      <c r="D28" s="3"/>
      <c r="G28" s="66"/>
      <c r="J28" s="4"/>
      <c r="K28" s="4"/>
    </row>
    <row r="29" spans="1:11" ht="32.25" customHeight="1">
      <c r="A29" s="73"/>
      <c r="B29" s="73"/>
      <c r="D29" s="3"/>
      <c r="G29" s="66"/>
      <c r="J29" s="4"/>
      <c r="K29" s="4"/>
    </row>
    <row r="30" spans="1:11" ht="32.25" customHeight="1">
      <c r="A30" s="73"/>
      <c r="B30" s="73"/>
      <c r="D30" s="3"/>
      <c r="G30" s="66"/>
      <c r="J30" s="4"/>
      <c r="K30" s="4"/>
    </row>
    <row r="31" spans="1:11" s="7" customFormat="1" ht="15.75" customHeight="1">
      <c r="A31" s="7" t="s">
        <v>51</v>
      </c>
      <c r="B31" s="73"/>
      <c r="C31" s="2"/>
      <c r="D31" s="2"/>
      <c r="E31" s="24"/>
      <c r="F31" s="24"/>
      <c r="G31" s="24"/>
      <c r="H31" s="24"/>
      <c r="I31" s="24"/>
      <c r="J31" s="4"/>
      <c r="K31" s="4"/>
    </row>
    <row r="32" spans="2:11" s="8" customFormat="1" ht="15.75" customHeight="1">
      <c r="B32" s="2"/>
      <c r="C32" s="2"/>
      <c r="D32" s="2"/>
      <c r="E32" s="24"/>
      <c r="F32" s="24"/>
      <c r="G32" s="66"/>
      <c r="H32" s="24"/>
      <c r="I32" s="24"/>
      <c r="J32" s="4"/>
      <c r="K32" s="4"/>
    </row>
    <row r="33" spans="1:11" ht="15.75" customHeight="1">
      <c r="A33" s="2" t="s">
        <v>88</v>
      </c>
      <c r="G33" s="66"/>
      <c r="J33" s="4"/>
      <c r="K33" s="4"/>
    </row>
    <row r="34" spans="1:11" ht="15.75" customHeight="1">
      <c r="A34" s="67"/>
      <c r="G34" s="66"/>
      <c r="J34" s="4"/>
      <c r="K34" s="4"/>
    </row>
    <row r="35" spans="1:11" ht="15.75" customHeight="1">
      <c r="A35" s="5" t="s">
        <v>49</v>
      </c>
      <c r="B35" s="5"/>
      <c r="G35" s="66"/>
      <c r="J35" s="4"/>
      <c r="K35" s="4"/>
    </row>
    <row r="36" spans="1:11" ht="15.75" customHeight="1">
      <c r="A36" s="5"/>
      <c r="B36" s="5"/>
      <c r="G36" s="66"/>
      <c r="J36" s="4"/>
      <c r="K36" s="4"/>
    </row>
    <row r="37" spans="1:11" ht="18.75" customHeight="1">
      <c r="A37" s="2" t="s">
        <v>80</v>
      </c>
      <c r="B37" s="5"/>
      <c r="G37" s="66"/>
      <c r="J37" s="4"/>
      <c r="K37" s="4"/>
    </row>
    <row r="38" spans="1:11" ht="18.75" customHeight="1">
      <c r="A38" s="2" t="s">
        <v>89</v>
      </c>
      <c r="B38" s="5"/>
      <c r="G38" s="66"/>
      <c r="J38" s="4"/>
      <c r="K38" s="4"/>
    </row>
    <row r="39" spans="1:11" ht="18.75" customHeight="1">
      <c r="A39" s="7"/>
      <c r="B39" s="7"/>
      <c r="G39" s="66"/>
      <c r="J39" s="4"/>
      <c r="K39" s="4"/>
    </row>
    <row r="40" spans="1:11" ht="18.75" customHeight="1">
      <c r="A40" s="2" t="s">
        <v>91</v>
      </c>
      <c r="E40" s="25" t="s">
        <v>90</v>
      </c>
      <c r="G40" s="66"/>
      <c r="J40" s="4"/>
      <c r="K40" s="4"/>
    </row>
    <row r="41" spans="1:11" ht="18.75" customHeight="1">
      <c r="A41" s="2" t="s">
        <v>83</v>
      </c>
      <c r="E41" s="25" t="s">
        <v>65</v>
      </c>
      <c r="G41" s="66"/>
      <c r="J41" s="4"/>
      <c r="K41" s="4"/>
    </row>
    <row r="42" spans="1:11" ht="18.75" customHeight="1">
      <c r="A42" s="7"/>
      <c r="B42" s="7"/>
      <c r="G42" s="66"/>
      <c r="J42" s="4"/>
      <c r="K42" s="4"/>
    </row>
    <row r="43" spans="1:11" ht="15.75" customHeight="1">
      <c r="A43" s="5" t="s">
        <v>50</v>
      </c>
      <c r="E43" s="25"/>
      <c r="F43" s="25"/>
      <c r="G43" s="68"/>
      <c r="H43" s="25"/>
      <c r="I43" s="25"/>
      <c r="J43" s="69"/>
      <c r="K43" s="4"/>
    </row>
    <row r="44" spans="1:11" s="7" customFormat="1" ht="15.75" customHeight="1">
      <c r="A44" s="6"/>
      <c r="B44" s="2"/>
      <c r="C44" s="2"/>
      <c r="D44" s="2"/>
      <c r="E44" s="25"/>
      <c r="F44" s="25"/>
      <c r="G44" s="68"/>
      <c r="H44" s="25"/>
      <c r="I44" s="25"/>
      <c r="J44" s="69"/>
      <c r="K44" s="4"/>
    </row>
    <row r="45" spans="1:11" s="7" customFormat="1" ht="15.75" customHeight="1">
      <c r="A45" s="2" t="s">
        <v>77</v>
      </c>
      <c r="B45" s="2"/>
      <c r="C45" s="2"/>
      <c r="D45" s="2"/>
      <c r="E45" s="25"/>
      <c r="F45" s="25"/>
      <c r="G45" s="68"/>
      <c r="H45" s="25"/>
      <c r="I45" s="25"/>
      <c r="J45" s="69"/>
      <c r="K45" s="4"/>
    </row>
    <row r="46" spans="1:11" ht="15.75" customHeight="1">
      <c r="A46" s="2" t="s">
        <v>53</v>
      </c>
      <c r="E46" s="25">
        <v>69785</v>
      </c>
      <c r="F46" s="25"/>
      <c r="G46" s="68"/>
      <c r="H46" s="25"/>
      <c r="I46" s="25"/>
      <c r="J46" s="69"/>
      <c r="K46" s="4"/>
    </row>
    <row r="47" spans="1:11" ht="15.75" customHeight="1">
      <c r="A47" s="2" t="s">
        <v>74</v>
      </c>
      <c r="E47" s="75">
        <v>-23075</v>
      </c>
      <c r="F47" s="27"/>
      <c r="G47" s="70"/>
      <c r="H47" s="27"/>
      <c r="I47" s="27"/>
      <c r="J47" s="69"/>
      <c r="K47" s="4"/>
    </row>
    <row r="48" spans="1:11" s="6" customFormat="1" ht="15.75" customHeight="1">
      <c r="A48" s="2"/>
      <c r="B48" s="2"/>
      <c r="C48" s="2"/>
      <c r="D48" s="2"/>
      <c r="E48" s="27">
        <f>SUM(E46:E47)</f>
        <v>46710</v>
      </c>
      <c r="F48" s="27"/>
      <c r="G48" s="70"/>
      <c r="H48" s="27"/>
      <c r="I48" s="27"/>
      <c r="J48" s="69"/>
      <c r="K48" s="4"/>
    </row>
    <row r="49" spans="5:14" ht="15.75" customHeight="1">
      <c r="E49" s="27"/>
      <c r="F49" s="27"/>
      <c r="G49" s="70"/>
      <c r="H49" s="27"/>
      <c r="I49" s="27"/>
      <c r="J49" s="69"/>
      <c r="K49" s="4"/>
      <c r="N49" s="7"/>
    </row>
    <row r="50" spans="1:11" ht="15.75" customHeight="1">
      <c r="A50" s="2" t="s">
        <v>92</v>
      </c>
      <c r="G50" s="66"/>
      <c r="J50" s="69"/>
      <c r="K50" s="4"/>
    </row>
    <row r="51" spans="5:11" ht="18.75" customHeight="1">
      <c r="E51" s="27"/>
      <c r="F51" s="27"/>
      <c r="G51" s="70"/>
      <c r="H51" s="27"/>
      <c r="I51" s="27"/>
      <c r="J51" s="69"/>
      <c r="K51" s="4"/>
    </row>
    <row r="52" spans="1:11" s="7" customFormat="1" ht="18.75" customHeight="1">
      <c r="A52" s="2" t="s">
        <v>93</v>
      </c>
      <c r="B52" s="2"/>
      <c r="C52" s="2"/>
      <c r="D52" s="2"/>
      <c r="E52" s="24"/>
      <c r="F52" s="24"/>
      <c r="G52" s="66"/>
      <c r="H52" s="24"/>
      <c r="I52" s="24"/>
      <c r="J52" s="4"/>
      <c r="K52" s="4"/>
    </row>
    <row r="53" spans="1:14" s="7" customFormat="1" ht="18.75" customHeight="1">
      <c r="A53" s="2" t="s">
        <v>78</v>
      </c>
      <c r="B53" s="2"/>
      <c r="C53" s="2"/>
      <c r="D53" s="2"/>
      <c r="E53" s="24"/>
      <c r="F53" s="24"/>
      <c r="G53" s="66"/>
      <c r="H53" s="24"/>
      <c r="I53" s="24"/>
      <c r="J53" s="4"/>
      <c r="K53" s="4"/>
      <c r="N53" s="2"/>
    </row>
    <row r="54" spans="1:14" s="7" customFormat="1" ht="18.75" customHeight="1">
      <c r="A54" s="2" t="s">
        <v>79</v>
      </c>
      <c r="B54" s="2"/>
      <c r="C54" s="2"/>
      <c r="D54" s="2"/>
      <c r="E54" s="24"/>
      <c r="F54" s="24"/>
      <c r="G54" s="66"/>
      <c r="H54" s="24"/>
      <c r="I54" s="24"/>
      <c r="J54" s="4"/>
      <c r="K54" s="4"/>
      <c r="N54" s="2"/>
    </row>
    <row r="55" spans="1:11" s="7" customFormat="1" ht="15.75" customHeight="1">
      <c r="A55" s="73"/>
      <c r="B55" s="73"/>
      <c r="C55" s="2"/>
      <c r="D55" s="2"/>
      <c r="E55" s="24"/>
      <c r="F55" s="24"/>
      <c r="G55" s="24"/>
      <c r="H55" s="24"/>
      <c r="I55" s="24"/>
      <c r="J55" s="4"/>
      <c r="K55" s="4"/>
    </row>
    <row r="56" spans="1:8" ht="21" customHeight="1">
      <c r="A56" s="5" t="s">
        <v>0</v>
      </c>
      <c r="B56" s="5"/>
      <c r="C56" s="7"/>
      <c r="D56" s="7"/>
      <c r="H56" s="56"/>
    </row>
    <row r="57" spans="1:11" ht="15.75" customHeight="1">
      <c r="A57" s="9" t="s">
        <v>1</v>
      </c>
      <c r="B57" s="9"/>
      <c r="C57" s="9"/>
      <c r="D57" s="9"/>
      <c r="E57" s="29"/>
      <c r="F57" s="30"/>
      <c r="G57" s="31"/>
      <c r="H57" s="56"/>
      <c r="I57" s="31"/>
      <c r="J57" s="10"/>
      <c r="K57" s="6"/>
    </row>
    <row r="58" spans="1:9" ht="15.75" customHeight="1">
      <c r="A58" s="11"/>
      <c r="B58" s="11"/>
      <c r="C58" s="11"/>
      <c r="D58" s="12" t="s">
        <v>2</v>
      </c>
      <c r="E58" s="32"/>
      <c r="F58" s="33"/>
      <c r="G58" s="56">
        <v>39813</v>
      </c>
      <c r="H58" s="32"/>
      <c r="I58" s="56">
        <v>39447</v>
      </c>
    </row>
    <row r="59" spans="2:11" ht="15.75" customHeight="1">
      <c r="B59" s="3"/>
      <c r="C59" s="3"/>
      <c r="D59" s="3"/>
      <c r="E59" s="34"/>
      <c r="G59" s="56">
        <v>40177</v>
      </c>
      <c r="H59" s="34"/>
      <c r="I59" s="56">
        <v>39812</v>
      </c>
      <c r="J59" s="3"/>
      <c r="K59" s="3"/>
    </row>
    <row r="60" spans="1:9" ht="15.75" customHeight="1">
      <c r="A60" s="55" t="s">
        <v>21</v>
      </c>
      <c r="B60" s="10"/>
      <c r="C60" s="8"/>
      <c r="D60" s="8"/>
      <c r="E60" s="26"/>
      <c r="G60" s="28"/>
      <c r="H60" s="26"/>
      <c r="I60" s="28"/>
    </row>
    <row r="61" spans="1:9" ht="15.75" customHeight="1">
      <c r="A61" s="22" t="s">
        <v>39</v>
      </c>
      <c r="B61" s="22"/>
      <c r="C61" s="22"/>
      <c r="D61" s="22"/>
      <c r="E61" s="35"/>
      <c r="F61" s="41"/>
      <c r="G61" s="35">
        <v>253704</v>
      </c>
      <c r="H61" s="35"/>
      <c r="I61" s="35">
        <v>253644</v>
      </c>
    </row>
    <row r="62" spans="1:9" ht="18.75" customHeight="1">
      <c r="A62" s="64"/>
      <c r="B62" s="8"/>
      <c r="C62" s="8"/>
      <c r="D62" s="8"/>
      <c r="E62" s="28"/>
      <c r="F62" s="44"/>
      <c r="G62" s="37">
        <f>SUM(G61:G61)</f>
        <v>253704</v>
      </c>
      <c r="H62" s="28"/>
      <c r="I62" s="37">
        <f>SUM(I61:I61)</f>
        <v>253644</v>
      </c>
    </row>
    <row r="63" spans="1:11" ht="15.75" customHeight="1">
      <c r="A63" s="8"/>
      <c r="B63" s="8"/>
      <c r="C63" s="8"/>
      <c r="D63" s="8"/>
      <c r="E63" s="28"/>
      <c r="F63" s="44"/>
      <c r="G63" s="28"/>
      <c r="H63" s="28"/>
      <c r="I63" s="28"/>
      <c r="J63" s="8"/>
      <c r="K63" s="8"/>
    </row>
    <row r="64" spans="1:9" ht="15.75" customHeight="1">
      <c r="A64" s="7" t="s">
        <v>22</v>
      </c>
      <c r="D64" s="1">
        <v>2</v>
      </c>
      <c r="E64" s="26"/>
      <c r="G64" s="35">
        <v>-234497</v>
      </c>
      <c r="H64" s="26"/>
      <c r="I64" s="35">
        <v>-198360</v>
      </c>
    </row>
    <row r="65" spans="1:9" ht="18.75" customHeight="1">
      <c r="A65" s="22" t="s">
        <v>23</v>
      </c>
      <c r="B65" s="22"/>
      <c r="C65" s="22"/>
      <c r="D65" s="22"/>
      <c r="E65" s="35"/>
      <c r="F65" s="41"/>
      <c r="G65" s="76">
        <f>SUM(G62:G64)</f>
        <v>19207</v>
      </c>
      <c r="H65" s="35"/>
      <c r="I65" s="76">
        <f>SUM(I62:I64)</f>
        <v>55284</v>
      </c>
    </row>
    <row r="66" spans="4:9" ht="18.75" customHeight="1">
      <c r="D66" s="1"/>
      <c r="E66" s="26"/>
      <c r="G66" s="26"/>
      <c r="H66" s="26"/>
      <c r="I66" s="26"/>
    </row>
    <row r="67" spans="1:9" ht="18.75" customHeight="1">
      <c r="A67" s="7" t="s">
        <v>24</v>
      </c>
      <c r="D67" s="1">
        <v>1</v>
      </c>
      <c r="E67" s="26"/>
      <c r="G67" s="26"/>
      <c r="H67" s="26"/>
      <c r="I67" s="26"/>
    </row>
    <row r="68" spans="1:9" ht="18.75" customHeight="1">
      <c r="A68" s="22" t="s">
        <v>25</v>
      </c>
      <c r="B68" s="22"/>
      <c r="C68" s="22"/>
      <c r="D68" s="71"/>
      <c r="E68" s="35"/>
      <c r="F68" s="41"/>
      <c r="G68" s="35">
        <v>-9876</v>
      </c>
      <c r="H68" s="35"/>
      <c r="I68" s="35">
        <v>-9876</v>
      </c>
    </row>
    <row r="69" spans="1:9" ht="18.75" customHeight="1">
      <c r="A69" s="8"/>
      <c r="B69" s="8"/>
      <c r="C69" s="8"/>
      <c r="D69" s="8"/>
      <c r="E69" s="28"/>
      <c r="F69" s="44"/>
      <c r="G69" s="28"/>
      <c r="H69" s="28"/>
      <c r="I69" s="28"/>
    </row>
    <row r="70" spans="1:9" ht="18.75" customHeight="1">
      <c r="A70" s="55" t="s">
        <v>3</v>
      </c>
      <c r="B70" s="8"/>
      <c r="C70" s="8"/>
      <c r="D70" s="8"/>
      <c r="E70" s="37"/>
      <c r="F70" s="42"/>
      <c r="G70" s="37">
        <f>SUM(G65:G68)</f>
        <v>9331</v>
      </c>
      <c r="H70" s="37"/>
      <c r="I70" s="37">
        <f>SUM(I65:I68)</f>
        <v>45408</v>
      </c>
    </row>
    <row r="71" spans="1:9" ht="15.75" customHeight="1">
      <c r="A71" s="7"/>
      <c r="E71" s="28"/>
      <c r="F71" s="44"/>
      <c r="G71" s="28"/>
      <c r="H71" s="28"/>
      <c r="I71" s="28"/>
    </row>
    <row r="72" spans="1:8" ht="15.75" customHeight="1">
      <c r="A72" s="7" t="s">
        <v>4</v>
      </c>
      <c r="H72" s="37"/>
    </row>
    <row r="73" spans="2:11" s="7" customFormat="1" ht="15.75" customHeight="1">
      <c r="B73" s="2"/>
      <c r="C73" s="2"/>
      <c r="D73" s="2"/>
      <c r="E73" s="24"/>
      <c r="F73" s="24"/>
      <c r="G73" s="24"/>
      <c r="H73" s="37"/>
      <c r="I73" s="24"/>
      <c r="J73" s="2"/>
      <c r="K73" s="2"/>
    </row>
    <row r="74" spans="1:11" s="7" customFormat="1" ht="15" customHeight="1">
      <c r="A74" s="2" t="s">
        <v>40</v>
      </c>
      <c r="B74" s="2"/>
      <c r="C74" s="2"/>
      <c r="D74" s="2"/>
      <c r="E74" s="24"/>
      <c r="F74" s="24"/>
      <c r="G74" s="25">
        <v>14</v>
      </c>
      <c r="H74" s="28"/>
      <c r="I74" s="25">
        <v>11</v>
      </c>
      <c r="J74" s="2"/>
      <c r="K74" s="2"/>
    </row>
    <row r="75" spans="1:11" s="7" customFormat="1" ht="15" customHeight="1">
      <c r="A75" s="2" t="s">
        <v>41</v>
      </c>
      <c r="B75" s="2"/>
      <c r="C75" s="2"/>
      <c r="D75" s="2"/>
      <c r="E75" s="24"/>
      <c r="F75" s="24"/>
      <c r="G75" s="25">
        <v>-30128</v>
      </c>
      <c r="H75" s="28"/>
      <c r="I75" s="25">
        <v>-36229</v>
      </c>
      <c r="J75" s="2"/>
      <c r="K75" s="2"/>
    </row>
    <row r="76" spans="1:11" s="7" customFormat="1" ht="15" customHeight="1">
      <c r="A76" s="22" t="s">
        <v>42</v>
      </c>
      <c r="B76" s="22"/>
      <c r="C76" s="22"/>
      <c r="D76" s="22"/>
      <c r="E76" s="72"/>
      <c r="F76" s="72"/>
      <c r="G76" s="72">
        <v>-2292</v>
      </c>
      <c r="H76" s="72"/>
      <c r="I76" s="72">
        <v>-2356</v>
      </c>
      <c r="J76" s="2"/>
      <c r="K76" s="2"/>
    </row>
    <row r="77" spans="1:11" s="7" customFormat="1" ht="15" customHeight="1">
      <c r="A77" s="2"/>
      <c r="B77" s="2"/>
      <c r="C77" s="2"/>
      <c r="D77" s="2"/>
      <c r="E77" s="77"/>
      <c r="F77" s="77"/>
      <c r="G77" s="77"/>
      <c r="H77" s="77"/>
      <c r="I77" s="77"/>
      <c r="J77" s="2"/>
      <c r="K77" s="2"/>
    </row>
    <row r="78" spans="1:9" s="7" customFormat="1" ht="15" customHeight="1">
      <c r="A78" s="7" t="s">
        <v>5</v>
      </c>
      <c r="B78" s="2"/>
      <c r="C78" s="2"/>
      <c r="D78" s="2"/>
      <c r="E78" s="24"/>
      <c r="F78" s="24"/>
      <c r="G78" s="49">
        <f>G70+G75+G76+G74</f>
        <v>-23075</v>
      </c>
      <c r="H78" s="24"/>
      <c r="I78" s="49">
        <f>I70+I75+I76+I74</f>
        <v>6834</v>
      </c>
    </row>
    <row r="79" spans="1:9" s="7" customFormat="1" ht="15" customHeight="1">
      <c r="A79" s="7" t="s">
        <v>51</v>
      </c>
      <c r="B79" s="2"/>
      <c r="C79" s="2"/>
      <c r="D79" s="2"/>
      <c r="E79" s="24"/>
      <c r="F79" s="24"/>
      <c r="G79" s="24"/>
      <c r="H79" s="24"/>
      <c r="I79" s="24"/>
    </row>
    <row r="80" spans="2:9" s="7" customFormat="1" ht="15" customHeight="1">
      <c r="B80" s="2"/>
      <c r="C80" s="2"/>
      <c r="D80" s="2"/>
      <c r="E80" s="24"/>
      <c r="F80" s="24"/>
      <c r="G80" s="24"/>
      <c r="H80" s="24"/>
      <c r="I80" s="24"/>
    </row>
    <row r="81" spans="2:9" s="7" customFormat="1" ht="15" customHeight="1">
      <c r="B81" s="2"/>
      <c r="C81" s="2"/>
      <c r="D81" s="2"/>
      <c r="E81" s="24"/>
      <c r="F81" s="24"/>
      <c r="G81" s="24"/>
      <c r="H81" s="24"/>
      <c r="I81" s="24"/>
    </row>
    <row r="82" spans="1:11" s="8" customFormat="1" ht="15.75" customHeight="1">
      <c r="A82" s="5" t="s">
        <v>6</v>
      </c>
      <c r="B82" s="5"/>
      <c r="C82" s="7"/>
      <c r="D82" s="7"/>
      <c r="E82" s="24"/>
      <c r="F82" s="24"/>
      <c r="G82" s="24"/>
      <c r="H82" s="24"/>
      <c r="I82" s="24"/>
      <c r="J82" s="2"/>
      <c r="K82" s="2"/>
    </row>
    <row r="83" spans="1:11" s="8" customFormat="1" ht="15.75" customHeight="1">
      <c r="A83" s="9" t="s">
        <v>1</v>
      </c>
      <c r="B83" s="9"/>
      <c r="C83" s="9"/>
      <c r="D83" s="9"/>
      <c r="E83" s="38"/>
      <c r="F83" s="30"/>
      <c r="G83" s="39"/>
      <c r="H83" s="38"/>
      <c r="I83" s="39"/>
      <c r="J83" s="6"/>
      <c r="K83" s="6"/>
    </row>
    <row r="84" spans="1:9" ht="15.75" customHeight="1">
      <c r="A84" s="13"/>
      <c r="B84" s="13"/>
      <c r="C84" s="13"/>
      <c r="D84" s="12"/>
      <c r="E84" s="54" t="s">
        <v>2</v>
      </c>
      <c r="F84" s="33"/>
      <c r="G84" s="40" t="str">
        <f>"2013-12-31"</f>
        <v>2013-12-31</v>
      </c>
      <c r="H84" s="54"/>
      <c r="I84" s="40" t="str">
        <f>"2012-12-31"</f>
        <v>2012-12-31</v>
      </c>
    </row>
    <row r="85" spans="1:9" ht="15.75" customHeight="1">
      <c r="A85" s="7" t="s">
        <v>7</v>
      </c>
      <c r="B85" s="7"/>
      <c r="C85" s="7"/>
      <c r="D85" s="1"/>
      <c r="E85" s="26"/>
      <c r="G85" s="26"/>
      <c r="H85" s="26"/>
      <c r="I85" s="26"/>
    </row>
    <row r="86" spans="1:11" s="7" customFormat="1" ht="15.75" customHeight="1">
      <c r="A86" s="14" t="s">
        <v>8</v>
      </c>
      <c r="B86" s="6"/>
      <c r="C86" s="6"/>
      <c r="D86" s="1"/>
      <c r="E86" s="26"/>
      <c r="F86" s="24"/>
      <c r="G86" s="26"/>
      <c r="H86" s="26"/>
      <c r="I86" s="26"/>
      <c r="J86" s="2"/>
      <c r="K86" s="2"/>
    </row>
    <row r="87" spans="1:11" s="18" customFormat="1" ht="15.75" customHeight="1" outlineLevel="1">
      <c r="A87" s="55" t="s">
        <v>26</v>
      </c>
      <c r="B87" s="55"/>
      <c r="C87" s="55"/>
      <c r="D87" s="78"/>
      <c r="E87" s="28">
        <v>1</v>
      </c>
      <c r="F87" s="42"/>
      <c r="G87" s="37"/>
      <c r="H87" s="37"/>
      <c r="I87" s="37"/>
      <c r="J87" s="7"/>
      <c r="K87" s="7"/>
    </row>
    <row r="88" spans="1:11" ht="15.75" customHeight="1">
      <c r="A88" s="8" t="s">
        <v>43</v>
      </c>
      <c r="B88" s="55"/>
      <c r="C88" s="55"/>
      <c r="D88" s="78"/>
      <c r="E88" s="37"/>
      <c r="F88" s="42"/>
      <c r="G88" s="65">
        <v>883982</v>
      </c>
      <c r="H88" s="37"/>
      <c r="I88" s="65">
        <v>885611</v>
      </c>
      <c r="J88" s="7"/>
      <c r="K88" s="7"/>
    </row>
    <row r="89" spans="1:11" ht="15.75" customHeight="1">
      <c r="A89" s="8"/>
      <c r="B89" s="10"/>
      <c r="C89" s="10"/>
      <c r="D89" s="79"/>
      <c r="E89" s="28"/>
      <c r="F89" s="44"/>
      <c r="G89" s="28">
        <f>SUM(G88:G88)</f>
        <v>883982</v>
      </c>
      <c r="H89" s="28"/>
      <c r="I89" s="28">
        <f>SUM(I88:I88)</f>
        <v>885611</v>
      </c>
      <c r="J89" s="8"/>
      <c r="K89" s="8"/>
    </row>
    <row r="90" spans="1:11" ht="15.75" customHeight="1">
      <c r="A90" s="7"/>
      <c r="B90" s="7"/>
      <c r="C90" s="7"/>
      <c r="D90" s="7"/>
      <c r="E90" s="37"/>
      <c r="F90" s="42"/>
      <c r="G90" s="7"/>
      <c r="H90" s="37"/>
      <c r="I90" s="7"/>
      <c r="J90" s="7"/>
      <c r="K90" s="7"/>
    </row>
    <row r="91" spans="1:11" ht="15.75" customHeight="1">
      <c r="A91" s="7" t="s">
        <v>9</v>
      </c>
      <c r="B91" s="7"/>
      <c r="C91" s="7"/>
      <c r="D91" s="7"/>
      <c r="E91" s="37"/>
      <c r="F91" s="42"/>
      <c r="G91" s="37">
        <f>SUM(G89:G89)</f>
        <v>883982</v>
      </c>
      <c r="H91" s="37"/>
      <c r="I91" s="37">
        <f>SUM(I89:I89)</f>
        <v>885611</v>
      </c>
      <c r="J91" s="7"/>
      <c r="K91" s="7"/>
    </row>
    <row r="92" spans="1:11" ht="15.75" customHeight="1">
      <c r="A92" s="7"/>
      <c r="B92" s="7"/>
      <c r="C92" s="7"/>
      <c r="D92" s="7"/>
      <c r="E92" s="37"/>
      <c r="F92" s="42"/>
      <c r="G92" s="37"/>
      <c r="H92" s="37"/>
      <c r="I92" s="37"/>
      <c r="J92" s="7"/>
      <c r="K92" s="7"/>
    </row>
    <row r="93" spans="1:11" s="7" customFormat="1" ht="15.75" customHeight="1">
      <c r="A93" s="14" t="s">
        <v>10</v>
      </c>
      <c r="B93" s="6"/>
      <c r="C93" s="6"/>
      <c r="D93" s="6"/>
      <c r="E93" s="26"/>
      <c r="F93" s="24"/>
      <c r="G93" s="26"/>
      <c r="H93" s="26"/>
      <c r="I93" s="26"/>
      <c r="J93" s="2"/>
      <c r="K93" s="2"/>
    </row>
    <row r="94" spans="1:9" ht="15.75" customHeight="1">
      <c r="A94" s="2" t="s">
        <v>11</v>
      </c>
      <c r="E94" s="26"/>
      <c r="G94" s="26">
        <v>4484</v>
      </c>
      <c r="H94" s="26"/>
      <c r="I94" s="26">
        <v>1557</v>
      </c>
    </row>
    <row r="95" spans="1:9" ht="15.75" customHeight="1">
      <c r="A95" s="2" t="s">
        <v>27</v>
      </c>
      <c r="E95" s="26"/>
      <c r="G95" s="35">
        <v>108377</v>
      </c>
      <c r="H95" s="26"/>
      <c r="I95" s="35">
        <v>154283</v>
      </c>
    </row>
    <row r="96" spans="1:11" s="80" customFormat="1" ht="15.75" customHeight="1">
      <c r="A96" s="7" t="s">
        <v>12</v>
      </c>
      <c r="B96" s="7"/>
      <c r="C96" s="7"/>
      <c r="D96" s="7"/>
      <c r="E96" s="37"/>
      <c r="F96" s="42"/>
      <c r="G96" s="37">
        <f>SUM(G94:G95)</f>
        <v>112861</v>
      </c>
      <c r="H96" s="37"/>
      <c r="I96" s="37">
        <f>SUM(I94:I95)</f>
        <v>155840</v>
      </c>
      <c r="J96" s="7"/>
      <c r="K96" s="7"/>
    </row>
    <row r="97" spans="1:9" ht="15.75" customHeight="1" thickBot="1">
      <c r="A97" s="7" t="s">
        <v>13</v>
      </c>
      <c r="B97" s="7"/>
      <c r="C97" s="7"/>
      <c r="D97" s="7"/>
      <c r="E97" s="37"/>
      <c r="F97" s="44"/>
      <c r="G97" s="43">
        <f>G96+G91</f>
        <v>996843</v>
      </c>
      <c r="H97" s="62"/>
      <c r="I97" s="43">
        <f>I96+I91</f>
        <v>1041451</v>
      </c>
    </row>
    <row r="98" spans="1:9" ht="15.75" customHeight="1" thickTop="1">
      <c r="A98" s="7"/>
      <c r="B98" s="7"/>
      <c r="C98" s="7"/>
      <c r="D98" s="7"/>
      <c r="E98" s="28"/>
      <c r="G98" s="37"/>
      <c r="H98" s="37"/>
      <c r="I98" s="37"/>
    </row>
    <row r="99" spans="1:9" ht="15.75" customHeight="1">
      <c r="A99" s="7" t="s">
        <v>14</v>
      </c>
      <c r="B99" s="7"/>
      <c r="C99" s="7"/>
      <c r="D99" s="7"/>
      <c r="E99" s="28"/>
      <c r="G99" s="26"/>
      <c r="H99" s="26"/>
      <c r="I99" s="26"/>
    </row>
    <row r="100" spans="1:9" ht="15.75" customHeight="1">
      <c r="A100" s="14" t="s">
        <v>15</v>
      </c>
      <c r="B100" s="14"/>
      <c r="C100" s="6"/>
      <c r="D100" s="1"/>
      <c r="E100" s="28"/>
      <c r="G100" s="26"/>
      <c r="H100" s="26"/>
      <c r="I100" s="26"/>
    </row>
    <row r="101" spans="1:9" ht="15.75" customHeight="1">
      <c r="A101" s="2" t="s">
        <v>44</v>
      </c>
      <c r="B101" s="14"/>
      <c r="C101" s="6"/>
      <c r="D101" s="1"/>
      <c r="E101" s="28"/>
      <c r="G101" s="26">
        <v>55449</v>
      </c>
      <c r="H101" s="26"/>
      <c r="I101" s="26">
        <v>55449</v>
      </c>
    </row>
    <row r="102" spans="1:9" ht="15.75" customHeight="1">
      <c r="A102" s="2" t="s">
        <v>45</v>
      </c>
      <c r="B102" s="14"/>
      <c r="C102" s="6"/>
      <c r="D102" s="1"/>
      <c r="E102" s="28"/>
      <c r="G102" s="81">
        <v>25918</v>
      </c>
      <c r="H102" s="26"/>
      <c r="I102" s="81">
        <v>25918</v>
      </c>
    </row>
    <row r="103" spans="1:11" s="80" customFormat="1" ht="15.75" customHeight="1">
      <c r="A103" s="2"/>
      <c r="B103" s="14"/>
      <c r="C103" s="6"/>
      <c r="D103" s="1"/>
      <c r="E103" s="28"/>
      <c r="F103" s="24"/>
      <c r="G103" s="26">
        <f>SUM(G101:G102)</f>
        <v>81367</v>
      </c>
      <c r="H103" s="26"/>
      <c r="I103" s="26">
        <f>SUM(I101:I102)</f>
        <v>81367</v>
      </c>
      <c r="J103" s="2"/>
      <c r="K103" s="2"/>
    </row>
    <row r="104" spans="2:9" ht="15.75" customHeight="1">
      <c r="B104" s="14"/>
      <c r="C104" s="6"/>
      <c r="D104" s="1"/>
      <c r="E104" s="28"/>
      <c r="G104" s="26"/>
      <c r="H104" s="26"/>
      <c r="I104" s="26"/>
    </row>
    <row r="105" spans="1:9" ht="15.75" customHeight="1">
      <c r="A105" s="2" t="s">
        <v>16</v>
      </c>
      <c r="C105" s="6"/>
      <c r="D105" s="6"/>
      <c r="E105" s="28"/>
      <c r="G105" s="26">
        <v>69785</v>
      </c>
      <c r="H105" s="26"/>
      <c r="I105" s="26">
        <v>62951</v>
      </c>
    </row>
    <row r="106" spans="1:9" ht="15.75" customHeight="1">
      <c r="A106" s="2" t="s">
        <v>5</v>
      </c>
      <c r="E106" s="28"/>
      <c r="G106" s="35">
        <v>-23075</v>
      </c>
      <c r="H106" s="28"/>
      <c r="I106" s="35">
        <v>6834</v>
      </c>
    </row>
    <row r="107" spans="4:9" ht="15.75" customHeight="1">
      <c r="D107" s="3"/>
      <c r="E107" s="28"/>
      <c r="G107" s="28">
        <f>SUM(G105:G106)</f>
        <v>46710</v>
      </c>
      <c r="H107" s="28"/>
      <c r="I107" s="28">
        <f>SUM(I105:I106)</f>
        <v>69785</v>
      </c>
    </row>
    <row r="108" spans="1:9" ht="15.75" customHeight="1">
      <c r="A108" s="14" t="s">
        <v>46</v>
      </c>
      <c r="D108" s="3"/>
      <c r="E108" s="28"/>
      <c r="G108" s="37">
        <f>SUM(G107)+G103</f>
        <v>128077</v>
      </c>
      <c r="H108" s="37"/>
      <c r="I108" s="37">
        <f>SUM(I107)+I103</f>
        <v>151152</v>
      </c>
    </row>
    <row r="109" spans="1:11" s="8" customFormat="1" ht="15.75" customHeight="1">
      <c r="A109" s="2"/>
      <c r="B109" s="6"/>
      <c r="C109" s="6"/>
      <c r="D109" s="6"/>
      <c r="E109" s="28"/>
      <c r="F109" s="24"/>
      <c r="G109" s="26"/>
      <c r="H109" s="26"/>
      <c r="I109" s="26"/>
      <c r="J109" s="2"/>
      <c r="K109" s="2"/>
    </row>
    <row r="110" spans="2:9" ht="15.75" customHeight="1">
      <c r="B110" s="6"/>
      <c r="C110" s="6"/>
      <c r="D110" s="6"/>
      <c r="E110" s="28"/>
      <c r="G110" s="26"/>
      <c r="H110" s="26"/>
      <c r="I110" s="26"/>
    </row>
    <row r="111" spans="1:9" ht="15.75" customHeight="1">
      <c r="A111" s="14" t="s">
        <v>28</v>
      </c>
      <c r="B111" s="6"/>
      <c r="C111" s="6"/>
      <c r="D111" s="6"/>
      <c r="E111" s="28"/>
      <c r="G111" s="26"/>
      <c r="H111" s="26"/>
      <c r="I111" s="26"/>
    </row>
    <row r="112" spans="1:9" ht="15.75" customHeight="1">
      <c r="A112" s="2" t="s">
        <v>47</v>
      </c>
      <c r="B112" s="6"/>
      <c r="C112" s="6"/>
      <c r="D112" s="6"/>
      <c r="E112" s="28"/>
      <c r="G112" s="26">
        <v>841639</v>
      </c>
      <c r="H112" s="26"/>
      <c r="I112" s="26">
        <v>859516</v>
      </c>
    </row>
    <row r="113" spans="2:9" ht="15.75" customHeight="1">
      <c r="B113" s="6"/>
      <c r="C113" s="6"/>
      <c r="D113" s="6"/>
      <c r="E113" s="28"/>
      <c r="G113" s="26"/>
      <c r="H113" s="26"/>
      <c r="I113" s="26"/>
    </row>
    <row r="114" spans="1:9" ht="15.75" customHeight="1">
      <c r="A114" s="14" t="s">
        <v>17</v>
      </c>
      <c r="B114" s="6"/>
      <c r="C114" s="6"/>
      <c r="D114" s="6"/>
      <c r="E114" s="28"/>
      <c r="G114" s="26"/>
      <c r="H114" s="26"/>
      <c r="I114" s="26"/>
    </row>
    <row r="115" spans="1:9" ht="15.75" customHeight="1">
      <c r="A115" s="2" t="s">
        <v>84</v>
      </c>
      <c r="E115" s="28"/>
      <c r="G115" s="26" t="s">
        <v>54</v>
      </c>
      <c r="H115" s="26"/>
      <c r="I115" s="26" t="s">
        <v>54</v>
      </c>
    </row>
    <row r="116" spans="1:9" ht="15.75" customHeight="1">
      <c r="A116" s="2" t="s">
        <v>48</v>
      </c>
      <c r="E116" s="28"/>
      <c r="F116" s="44"/>
      <c r="G116" s="28">
        <v>16552</v>
      </c>
      <c r="H116" s="28"/>
      <c r="I116" s="28">
        <v>9667</v>
      </c>
    </row>
    <row r="117" spans="1:9" ht="15.75" customHeight="1">
      <c r="A117" s="2" t="s">
        <v>55</v>
      </c>
      <c r="E117" s="28"/>
      <c r="F117" s="44"/>
      <c r="G117" s="35">
        <v>10575</v>
      </c>
      <c r="H117" s="28"/>
      <c r="I117" s="35">
        <v>21116</v>
      </c>
    </row>
    <row r="118" spans="1:11" s="7" customFormat="1" ht="21" customHeight="1">
      <c r="A118" s="8"/>
      <c r="B118" s="8"/>
      <c r="C118" s="8"/>
      <c r="D118" s="8"/>
      <c r="E118" s="28"/>
      <c r="F118" s="41"/>
      <c r="G118" s="35">
        <f>SUM(G115:G117)</f>
        <v>27127</v>
      </c>
      <c r="H118" s="37"/>
      <c r="I118" s="35">
        <f>SUM(I115:I117)</f>
        <v>30783</v>
      </c>
      <c r="J118" s="2"/>
      <c r="K118" s="2"/>
    </row>
    <row r="119" spans="1:11" ht="15.75" customHeight="1" thickBot="1">
      <c r="A119" s="55" t="s">
        <v>29</v>
      </c>
      <c r="B119" s="55"/>
      <c r="C119" s="55"/>
      <c r="D119" s="55"/>
      <c r="E119" s="37"/>
      <c r="F119" s="61"/>
      <c r="G119" s="43">
        <f>G118+G112+G108</f>
        <v>996843</v>
      </c>
      <c r="H119" s="62"/>
      <c r="I119" s="43">
        <f>I118+I112+I108</f>
        <v>1041451</v>
      </c>
      <c r="J119" s="7"/>
      <c r="K119" s="7"/>
    </row>
    <row r="120" spans="1:11" ht="15.75" customHeight="1" thickTop="1">
      <c r="A120" s="55"/>
      <c r="B120" s="55"/>
      <c r="C120" s="55"/>
      <c r="D120" s="55"/>
      <c r="E120" s="37"/>
      <c r="F120" s="42"/>
      <c r="G120" s="37"/>
      <c r="H120" s="37"/>
      <c r="I120" s="37"/>
      <c r="J120" s="7"/>
      <c r="K120" s="7"/>
    </row>
    <row r="121" spans="1:11" ht="15.75" customHeight="1">
      <c r="A121" s="55"/>
      <c r="B121" s="55"/>
      <c r="C121" s="55"/>
      <c r="D121" s="55"/>
      <c r="E121" s="37"/>
      <c r="F121" s="42"/>
      <c r="G121" s="37"/>
      <c r="H121" s="37"/>
      <c r="I121" s="37"/>
      <c r="J121" s="7"/>
      <c r="K121" s="7"/>
    </row>
    <row r="122" spans="1:9" s="7" customFormat="1" ht="15.75" customHeight="1">
      <c r="A122" s="55" t="s">
        <v>70</v>
      </c>
      <c r="B122" s="55"/>
      <c r="C122" s="55"/>
      <c r="D122" s="55"/>
      <c r="E122" s="37"/>
      <c r="F122" s="42"/>
      <c r="G122" s="37"/>
      <c r="H122" s="37"/>
      <c r="I122" s="37"/>
    </row>
    <row r="123" spans="1:11" ht="15.75" customHeight="1">
      <c r="A123" s="55"/>
      <c r="B123" s="55"/>
      <c r="C123" s="55"/>
      <c r="D123" s="55"/>
      <c r="E123" s="37"/>
      <c r="F123" s="42"/>
      <c r="G123" s="37"/>
      <c r="H123" s="37"/>
      <c r="I123" s="37"/>
      <c r="J123" s="7"/>
      <c r="K123" s="7"/>
    </row>
    <row r="124" spans="1:11" ht="15.75" customHeight="1">
      <c r="A124" s="55" t="s">
        <v>71</v>
      </c>
      <c r="B124" s="55"/>
      <c r="C124" s="55"/>
      <c r="D124" s="55"/>
      <c r="E124" s="37"/>
      <c r="F124" s="42"/>
      <c r="G124" s="37">
        <f>782500+177000</f>
        <v>959500</v>
      </c>
      <c r="H124" s="37"/>
      <c r="I124" s="37">
        <f>782500+177000</f>
        <v>959500</v>
      </c>
      <c r="J124" s="7"/>
      <c r="K124" s="7"/>
    </row>
    <row r="125" spans="1:11" ht="15.75" customHeight="1">
      <c r="A125" s="55"/>
      <c r="B125" s="55"/>
      <c r="C125" s="55"/>
      <c r="D125" s="55"/>
      <c r="E125" s="37"/>
      <c r="F125" s="42"/>
      <c r="G125" s="37"/>
      <c r="H125" s="37"/>
      <c r="I125" s="37"/>
      <c r="J125" s="7"/>
      <c r="K125" s="7"/>
    </row>
    <row r="126" spans="1:11" s="8" customFormat="1" ht="15.75" customHeight="1">
      <c r="A126" s="7" t="s">
        <v>73</v>
      </c>
      <c r="B126" s="7"/>
      <c r="C126" s="7"/>
      <c r="D126" s="7"/>
      <c r="E126" s="37"/>
      <c r="F126" s="50"/>
      <c r="G126" s="37" t="s">
        <v>72</v>
      </c>
      <c r="H126" s="37"/>
      <c r="I126" s="37" t="s">
        <v>72</v>
      </c>
      <c r="J126" s="7"/>
      <c r="K126" s="7"/>
    </row>
    <row r="127" spans="1:11" s="8" customFormat="1" ht="15.75" customHeight="1">
      <c r="A127" s="7"/>
      <c r="B127" s="7"/>
      <c r="C127" s="7"/>
      <c r="D127" s="7"/>
      <c r="E127" s="37"/>
      <c r="F127" s="50"/>
      <c r="G127" s="37"/>
      <c r="H127" s="37"/>
      <c r="I127" s="37"/>
      <c r="J127" s="7"/>
      <c r="K127" s="7"/>
    </row>
    <row r="128" spans="1:11" s="8" customFormat="1" ht="15.75" customHeight="1">
      <c r="A128" s="7" t="s">
        <v>51</v>
      </c>
      <c r="B128" s="7"/>
      <c r="C128" s="7"/>
      <c r="D128" s="7"/>
      <c r="E128" s="37"/>
      <c r="F128" s="50"/>
      <c r="G128" s="37"/>
      <c r="H128" s="37"/>
      <c r="I128" s="37"/>
      <c r="J128" s="7"/>
      <c r="K128" s="7"/>
    </row>
    <row r="129" spans="1:11" s="8" customFormat="1" ht="15.75" customHeight="1">
      <c r="A129" s="7"/>
      <c r="B129" s="7"/>
      <c r="C129" s="7"/>
      <c r="D129" s="7"/>
      <c r="E129" s="37"/>
      <c r="F129" s="50"/>
      <c r="G129" s="37"/>
      <c r="H129" s="37"/>
      <c r="I129" s="37"/>
      <c r="J129" s="7"/>
      <c r="K129" s="7"/>
    </row>
    <row r="130" spans="1:11" ht="15.75" customHeight="1">
      <c r="A130" s="5" t="s">
        <v>56</v>
      </c>
      <c r="B130" s="7"/>
      <c r="C130" s="7"/>
      <c r="D130" s="7"/>
      <c r="E130" s="37"/>
      <c r="F130" s="50"/>
      <c r="G130" s="37"/>
      <c r="H130" s="37"/>
      <c r="I130" s="37"/>
      <c r="J130" s="7"/>
      <c r="K130" s="7"/>
    </row>
    <row r="131" spans="1:9" ht="15.75" customHeight="1">
      <c r="A131" s="2" t="s">
        <v>75</v>
      </c>
      <c r="E131" s="28"/>
      <c r="G131" s="28"/>
      <c r="H131" s="28"/>
      <c r="I131" s="28"/>
    </row>
    <row r="132" spans="1:9" ht="15.75" customHeight="1">
      <c r="A132" s="2" t="s">
        <v>81</v>
      </c>
      <c r="E132" s="28"/>
      <c r="G132" s="28"/>
      <c r="H132" s="28"/>
      <c r="I132" s="28"/>
    </row>
    <row r="133" spans="5:9" ht="15.75" customHeight="1">
      <c r="E133" s="28"/>
      <c r="G133" s="28"/>
      <c r="H133" s="28"/>
      <c r="I133" s="28"/>
    </row>
    <row r="134" spans="1:9" s="5" customFormat="1" ht="15.75" customHeight="1">
      <c r="A134" s="5" t="s">
        <v>57</v>
      </c>
      <c r="E134" s="82"/>
      <c r="F134" s="83"/>
      <c r="G134" s="82"/>
      <c r="H134" s="82"/>
      <c r="I134" s="82"/>
    </row>
    <row r="135" spans="1:9" ht="15.75" customHeight="1">
      <c r="A135" s="2" t="s">
        <v>58</v>
      </c>
      <c r="E135" s="28"/>
      <c r="G135" s="28"/>
      <c r="H135" s="28"/>
      <c r="I135" s="28"/>
    </row>
    <row r="136" spans="1:9" ht="15.75" customHeight="1">
      <c r="A136" s="2" t="s">
        <v>59</v>
      </c>
      <c r="E136" s="28"/>
      <c r="G136" s="28"/>
      <c r="H136" s="28"/>
      <c r="I136" s="28"/>
    </row>
    <row r="137" spans="5:9" ht="15.75" customHeight="1">
      <c r="E137" s="28"/>
      <c r="G137" s="28"/>
      <c r="H137" s="28"/>
      <c r="I137" s="28"/>
    </row>
    <row r="138" spans="1:9" s="5" customFormat="1" ht="15.75" customHeight="1">
      <c r="A138" s="5" t="s">
        <v>24</v>
      </c>
      <c r="E138" s="82"/>
      <c r="F138" s="83"/>
      <c r="G138" s="82"/>
      <c r="H138" s="82"/>
      <c r="I138" s="82"/>
    </row>
    <row r="139" spans="1:9" ht="15.75" customHeight="1">
      <c r="A139" s="2" t="s">
        <v>60</v>
      </c>
      <c r="E139" s="2"/>
      <c r="F139" s="2"/>
      <c r="G139" s="2"/>
      <c r="H139" s="2"/>
      <c r="I139" s="2"/>
    </row>
    <row r="140" spans="1:9" s="5" customFormat="1" ht="15.75" customHeight="1">
      <c r="A140" s="2" t="s">
        <v>25</v>
      </c>
      <c r="D140" s="2" t="s">
        <v>101</v>
      </c>
      <c r="E140" s="28"/>
      <c r="F140" s="83"/>
      <c r="G140" s="82"/>
      <c r="H140" s="82"/>
      <c r="I140" s="82"/>
    </row>
    <row r="141" spans="5:9" ht="15.75" customHeight="1">
      <c r="E141" s="28"/>
      <c r="G141" s="28"/>
      <c r="H141" s="28"/>
      <c r="I141" s="28"/>
    </row>
    <row r="142" spans="1:9" ht="15.75" customHeight="1">
      <c r="A142" s="5" t="s">
        <v>30</v>
      </c>
      <c r="B142" s="7"/>
      <c r="E142" s="45"/>
      <c r="F142" s="45"/>
      <c r="G142" s="45"/>
      <c r="H142" s="45"/>
      <c r="I142" s="45"/>
    </row>
    <row r="143" spans="1:11" ht="15.75" customHeight="1">
      <c r="A143" s="55"/>
      <c r="B143" s="55"/>
      <c r="C143" s="8"/>
      <c r="D143" s="8"/>
      <c r="E143" s="23"/>
      <c r="F143" s="23"/>
      <c r="G143" s="23"/>
      <c r="H143" s="23"/>
      <c r="I143" s="23"/>
      <c r="J143" s="8"/>
      <c r="K143" s="8"/>
    </row>
    <row r="144" spans="1:11" s="8" customFormat="1" ht="15.75" customHeight="1">
      <c r="A144" s="17" t="s">
        <v>18</v>
      </c>
      <c r="B144" s="17"/>
      <c r="C144" s="7" t="s">
        <v>24</v>
      </c>
      <c r="D144" s="18"/>
      <c r="E144" s="84"/>
      <c r="F144" s="85"/>
      <c r="G144" s="86" t="s">
        <v>94</v>
      </c>
      <c r="H144" s="84"/>
      <c r="I144" s="87"/>
      <c r="J144" s="2"/>
      <c r="K144" s="2"/>
    </row>
    <row r="145" spans="1:11" s="8" customFormat="1" ht="8.25" customHeight="1">
      <c r="A145" s="80"/>
      <c r="B145" s="2"/>
      <c r="C145" s="7"/>
      <c r="D145" s="2"/>
      <c r="E145" s="27"/>
      <c r="F145" s="28"/>
      <c r="G145" s="60"/>
      <c r="H145" s="27"/>
      <c r="I145" s="57"/>
      <c r="J145" s="2"/>
      <c r="K145" s="2"/>
    </row>
    <row r="146" spans="1:9" ht="15.75" customHeight="1">
      <c r="A146" s="7" t="s">
        <v>25</v>
      </c>
      <c r="E146" s="25"/>
      <c r="F146" s="28"/>
      <c r="G146" s="88"/>
      <c r="H146" s="25"/>
      <c r="I146" s="47"/>
    </row>
    <row r="147" spans="1:9" ht="15.75" customHeight="1">
      <c r="A147" s="2" t="s">
        <v>19</v>
      </c>
      <c r="E147" s="25"/>
      <c r="F147" s="28"/>
      <c r="G147" s="88">
        <f>782540+205151</f>
        <v>987691</v>
      </c>
      <c r="H147" s="25"/>
      <c r="I147" s="47"/>
    </row>
    <row r="148" spans="1:9" ht="15.75" customHeight="1">
      <c r="A148" s="2" t="s">
        <v>31</v>
      </c>
      <c r="E148" s="25"/>
      <c r="F148" s="28"/>
      <c r="G148" s="88">
        <f>-92204-9876</f>
        <v>-102080</v>
      </c>
      <c r="H148" s="25"/>
      <c r="I148" s="47"/>
    </row>
    <row r="149" spans="1:9" ht="15.75" customHeight="1">
      <c r="A149" s="2" t="s">
        <v>20</v>
      </c>
      <c r="E149" s="25"/>
      <c r="F149" s="28"/>
      <c r="G149" s="89">
        <v>-9876</v>
      </c>
      <c r="H149" s="25"/>
      <c r="I149" s="47"/>
    </row>
    <row r="150" spans="1:9" ht="15.75" customHeight="1">
      <c r="A150" s="2" t="s">
        <v>32</v>
      </c>
      <c r="E150" s="25"/>
      <c r="F150" s="28"/>
      <c r="G150" s="88">
        <f>SUM(G147:G149)</f>
        <v>875735</v>
      </c>
      <c r="H150" s="25"/>
      <c r="I150" s="47"/>
    </row>
    <row r="151" spans="5:9" ht="6" customHeight="1">
      <c r="E151" s="25"/>
      <c r="F151" s="28"/>
      <c r="G151" s="88"/>
      <c r="H151" s="25"/>
      <c r="I151" s="47"/>
    </row>
    <row r="152" spans="1:9" ht="15.75" customHeight="1">
      <c r="A152" s="7" t="s">
        <v>97</v>
      </c>
      <c r="E152" s="25"/>
      <c r="F152" s="28"/>
      <c r="G152" s="88"/>
      <c r="H152" s="25"/>
      <c r="I152" s="47"/>
    </row>
    <row r="153" spans="1:9" ht="15.75" customHeight="1">
      <c r="A153" s="2" t="s">
        <v>19</v>
      </c>
      <c r="E153" s="25"/>
      <c r="F153" s="28"/>
      <c r="G153" s="26" t="s">
        <v>54</v>
      </c>
      <c r="H153" s="25"/>
      <c r="I153" s="47"/>
    </row>
    <row r="154" spans="1:9" ht="15.75" customHeight="1">
      <c r="A154" s="2" t="s">
        <v>98</v>
      </c>
      <c r="E154" s="25"/>
      <c r="F154" s="28"/>
      <c r="G154" s="93">
        <v>8247</v>
      </c>
      <c r="H154" s="25"/>
      <c r="I154" s="47"/>
    </row>
    <row r="155" spans="1:9" ht="15.75" customHeight="1">
      <c r="A155" s="2" t="s">
        <v>32</v>
      </c>
      <c r="E155" s="25"/>
      <c r="F155" s="28"/>
      <c r="G155" s="88">
        <f>SUM(G153:G154)</f>
        <v>8247</v>
      </c>
      <c r="H155" s="25"/>
      <c r="I155" s="47"/>
    </row>
    <row r="156" spans="5:9" ht="8.25" customHeight="1">
      <c r="E156" s="25"/>
      <c r="F156" s="28"/>
      <c r="G156" s="88"/>
      <c r="H156" s="25"/>
      <c r="I156" s="47"/>
    </row>
    <row r="157" spans="1:9" ht="15.75" customHeight="1">
      <c r="A157" s="17" t="s">
        <v>34</v>
      </c>
      <c r="B157" s="18"/>
      <c r="C157" s="17" t="s">
        <v>33</v>
      </c>
      <c r="D157" s="18"/>
      <c r="E157" s="46"/>
      <c r="F157" s="53"/>
      <c r="G157" s="98">
        <v>2013</v>
      </c>
      <c r="H157" s="96"/>
      <c r="I157" s="97">
        <v>2012</v>
      </c>
    </row>
    <row r="158" spans="1:9" ht="15.75" customHeight="1">
      <c r="A158" s="8" t="s">
        <v>35</v>
      </c>
      <c r="E158" s="26"/>
      <c r="F158" s="25"/>
      <c r="G158" s="2">
        <v>30757</v>
      </c>
      <c r="H158" s="26"/>
      <c r="I158" s="2">
        <v>24581</v>
      </c>
    </row>
    <row r="159" spans="1:9" ht="15.75" customHeight="1">
      <c r="A159" s="8" t="s">
        <v>85</v>
      </c>
      <c r="E159" s="26"/>
      <c r="F159" s="25"/>
      <c r="G159" s="2">
        <v>1728</v>
      </c>
      <c r="H159" s="26"/>
      <c r="I159" s="2">
        <v>2543</v>
      </c>
    </row>
    <row r="160" spans="1:11" ht="15.75" customHeight="1">
      <c r="A160" s="8" t="s">
        <v>36</v>
      </c>
      <c r="B160" s="8"/>
      <c r="C160" s="8"/>
      <c r="D160" s="8"/>
      <c r="E160" s="28"/>
      <c r="F160" s="27"/>
      <c r="G160" s="58">
        <v>61912</v>
      </c>
      <c r="H160" s="28"/>
      <c r="I160" s="58">
        <v>51476</v>
      </c>
      <c r="J160" s="8"/>
      <c r="K160" s="8"/>
    </row>
    <row r="161" spans="1:9" ht="15.75" customHeight="1">
      <c r="A161" s="8" t="s">
        <v>61</v>
      </c>
      <c r="B161" s="55"/>
      <c r="C161" s="8"/>
      <c r="D161" s="8"/>
      <c r="E161" s="37"/>
      <c r="F161" s="27"/>
      <c r="G161" s="27">
        <v>52078</v>
      </c>
      <c r="H161" s="37"/>
      <c r="I161" s="27">
        <v>43272</v>
      </c>
    </row>
    <row r="162" spans="1:9" ht="15.75" customHeight="1">
      <c r="A162" s="8" t="s">
        <v>37</v>
      </c>
      <c r="B162" s="8"/>
      <c r="C162" s="8"/>
      <c r="D162" s="8"/>
      <c r="E162" s="23"/>
      <c r="F162" s="27"/>
      <c r="G162" s="59">
        <v>38996</v>
      </c>
      <c r="H162" s="28"/>
      <c r="I162" s="59">
        <v>28061</v>
      </c>
    </row>
    <row r="163" spans="1:9" ht="15.75" customHeight="1">
      <c r="A163" s="2" t="s">
        <v>62</v>
      </c>
      <c r="E163" s="45"/>
      <c r="F163" s="25"/>
      <c r="G163" s="77">
        <v>14088</v>
      </c>
      <c r="H163" s="26"/>
      <c r="I163" s="77">
        <v>13546</v>
      </c>
    </row>
    <row r="164" spans="1:9" ht="15.75" customHeight="1">
      <c r="A164" s="2" t="s">
        <v>63</v>
      </c>
      <c r="E164" s="45"/>
      <c r="F164" s="25"/>
      <c r="G164" s="77">
        <v>8400</v>
      </c>
      <c r="H164" s="26"/>
      <c r="I164" s="77">
        <v>5400</v>
      </c>
    </row>
    <row r="165" spans="1:9" ht="15.75" customHeight="1">
      <c r="A165" s="2" t="s">
        <v>86</v>
      </c>
      <c r="E165" s="45"/>
      <c r="F165" s="25"/>
      <c r="G165" s="77">
        <v>8300</v>
      </c>
      <c r="H165" s="26"/>
      <c r="I165" s="77">
        <v>10375</v>
      </c>
    </row>
    <row r="166" spans="1:9" ht="15.75" customHeight="1">
      <c r="A166" s="2" t="s">
        <v>64</v>
      </c>
      <c r="E166" s="45"/>
      <c r="F166" s="25"/>
      <c r="G166" s="77">
        <v>8991</v>
      </c>
      <c r="H166" s="26"/>
      <c r="I166" s="77">
        <v>10996</v>
      </c>
    </row>
    <row r="167" spans="1:9" ht="15.75" customHeight="1">
      <c r="A167" s="2" t="s">
        <v>76</v>
      </c>
      <c r="E167" s="45"/>
      <c r="F167" s="25"/>
      <c r="G167" s="25">
        <v>217</v>
      </c>
      <c r="H167" s="26"/>
      <c r="I167" s="25">
        <v>344</v>
      </c>
    </row>
    <row r="168" spans="1:9" ht="13.5" customHeight="1">
      <c r="A168" s="2" t="s">
        <v>38</v>
      </c>
      <c r="E168" s="45"/>
      <c r="F168" s="25"/>
      <c r="G168" s="72">
        <v>9030</v>
      </c>
      <c r="H168" s="26"/>
      <c r="I168" s="72">
        <v>7766</v>
      </c>
    </row>
    <row r="169" spans="1:250" s="4" customFormat="1" ht="13.5" customHeight="1">
      <c r="A169" s="17"/>
      <c r="B169" s="18"/>
      <c r="C169" s="17"/>
      <c r="D169" s="18"/>
      <c r="E169" s="45"/>
      <c r="F169" s="25"/>
      <c r="G169" s="77">
        <f>SUM(G158:G168)</f>
        <v>234497</v>
      </c>
      <c r="H169" s="26"/>
      <c r="I169" s="77">
        <f>SUM(I158:I168)</f>
        <v>198360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</row>
    <row r="170" spans="1:250" s="4" customFormat="1" ht="13.5" customHeight="1">
      <c r="A170" s="2" t="s">
        <v>96</v>
      </c>
      <c r="B170" s="18"/>
      <c r="C170" s="17"/>
      <c r="D170" s="18"/>
      <c r="E170" s="45"/>
      <c r="F170" s="25"/>
      <c r="G170" s="77"/>
      <c r="H170" s="26"/>
      <c r="I170" s="7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</row>
    <row r="171" spans="2:11" ht="15.75" customHeight="1">
      <c r="B171" s="7"/>
      <c r="C171" s="7"/>
      <c r="D171" s="7"/>
      <c r="E171" s="63"/>
      <c r="F171" s="49"/>
      <c r="G171" s="90"/>
      <c r="H171" s="52"/>
      <c r="I171" s="90"/>
      <c r="J171" s="7"/>
      <c r="K171" s="7"/>
    </row>
    <row r="172" spans="2:11" ht="15.75" customHeight="1">
      <c r="B172" s="7"/>
      <c r="C172" s="7"/>
      <c r="D172" s="7"/>
      <c r="E172" s="63"/>
      <c r="F172" s="49"/>
      <c r="G172" s="90"/>
      <c r="H172" s="52"/>
      <c r="I172" s="90"/>
      <c r="J172" s="7"/>
      <c r="K172" s="7"/>
    </row>
    <row r="173" spans="1:9" ht="13.5" customHeight="1">
      <c r="A173" s="2" t="s">
        <v>100</v>
      </c>
      <c r="E173" s="45"/>
      <c r="F173" s="25"/>
      <c r="G173" s="94" t="s">
        <v>99</v>
      </c>
      <c r="H173" s="26"/>
      <c r="I173" s="27"/>
    </row>
    <row r="174" spans="1:9" ht="13.5" customHeight="1">
      <c r="A174" s="6" t="s">
        <v>66</v>
      </c>
      <c r="D174" s="3"/>
      <c r="F174" s="25"/>
      <c r="G174" s="95" t="s">
        <v>67</v>
      </c>
      <c r="H174" s="26"/>
      <c r="I174" s="25"/>
    </row>
    <row r="175" spans="2:9" ht="13.5" customHeight="1">
      <c r="B175" s="6"/>
      <c r="F175" s="25"/>
      <c r="H175" s="26"/>
      <c r="I175" s="2"/>
    </row>
    <row r="176" spans="1:9" ht="13.5" customHeight="1">
      <c r="A176" s="2" t="s">
        <v>95</v>
      </c>
      <c r="F176" s="25"/>
      <c r="G176" s="45"/>
      <c r="H176" s="26"/>
      <c r="I176" s="2"/>
    </row>
    <row r="177" spans="1:9" ht="13.5" customHeight="1">
      <c r="A177" s="7"/>
      <c r="B177" s="7"/>
      <c r="E177" s="45"/>
      <c r="F177" s="25"/>
      <c r="G177" s="37"/>
      <c r="H177" s="37"/>
      <c r="I177" s="45"/>
    </row>
    <row r="178" spans="1:9" ht="13.5" customHeight="1">
      <c r="A178" s="7"/>
      <c r="B178" s="7"/>
      <c r="E178" s="45"/>
      <c r="F178" s="25"/>
      <c r="G178" s="37"/>
      <c r="H178" s="37"/>
      <c r="I178" s="45"/>
    </row>
    <row r="179" spans="1:9" ht="13.5" customHeight="1">
      <c r="A179" s="8" t="s">
        <v>68</v>
      </c>
      <c r="B179" s="7"/>
      <c r="F179" s="25"/>
      <c r="G179" s="37"/>
      <c r="H179" s="37"/>
      <c r="I179" s="45"/>
    </row>
    <row r="180" spans="1:11" ht="13.5" customHeight="1">
      <c r="A180" s="10" t="s">
        <v>69</v>
      </c>
      <c r="B180" s="8"/>
      <c r="C180" s="8"/>
      <c r="D180" s="8"/>
      <c r="E180" s="59"/>
      <c r="F180" s="27"/>
      <c r="G180" s="23"/>
      <c r="H180" s="60"/>
      <c r="I180" s="60"/>
      <c r="J180" s="8"/>
      <c r="K180" s="8"/>
    </row>
    <row r="181" spans="2:11" ht="13.5" customHeight="1">
      <c r="B181" s="8"/>
      <c r="C181" s="8"/>
      <c r="D181" s="8"/>
      <c r="E181" s="59"/>
      <c r="F181" s="27"/>
      <c r="G181" s="23"/>
      <c r="H181" s="60"/>
      <c r="I181" s="60"/>
      <c r="J181" s="8"/>
      <c r="K181" s="8"/>
    </row>
    <row r="182" spans="1:11" ht="0.75" customHeight="1">
      <c r="A182" s="64"/>
      <c r="B182" s="8"/>
      <c r="C182" s="8"/>
      <c r="D182" s="8"/>
      <c r="E182" s="59"/>
      <c r="F182" s="59"/>
      <c r="G182" s="59"/>
      <c r="H182" s="59"/>
      <c r="I182" s="59"/>
      <c r="J182" s="8"/>
      <c r="K182" s="8"/>
    </row>
    <row r="183" spans="1:11" ht="13.5" customHeight="1">
      <c r="A183" s="8"/>
      <c r="B183" s="8"/>
      <c r="C183" s="8"/>
      <c r="D183" s="8"/>
      <c r="E183" s="59"/>
      <c r="F183" s="27"/>
      <c r="G183" s="23"/>
      <c r="H183" s="60"/>
      <c r="I183" s="60"/>
      <c r="J183" s="8"/>
      <c r="K183" s="8"/>
    </row>
    <row r="184" spans="1:11" ht="13.5" customHeight="1">
      <c r="A184" s="55"/>
      <c r="B184" s="8"/>
      <c r="C184" s="8"/>
      <c r="D184" s="8"/>
      <c r="E184" s="91"/>
      <c r="F184" s="92"/>
      <c r="G184" s="91"/>
      <c r="H184" s="52"/>
      <c r="I184" s="52"/>
      <c r="J184" s="8"/>
      <c r="K184" s="8"/>
    </row>
    <row r="185" spans="1:11" ht="13.5" customHeight="1">
      <c r="A185" s="8"/>
      <c r="B185" s="8"/>
      <c r="C185" s="8"/>
      <c r="D185" s="8"/>
      <c r="E185" s="23"/>
      <c r="F185" s="23"/>
      <c r="G185" s="23"/>
      <c r="H185" s="23"/>
      <c r="I185" s="44"/>
      <c r="J185" s="8"/>
      <c r="K185" s="8"/>
    </row>
    <row r="186" spans="1:11" ht="13.5" customHeight="1">
      <c r="A186" s="8"/>
      <c r="B186" s="55"/>
      <c r="C186" s="8"/>
      <c r="D186" s="8"/>
      <c r="E186" s="27"/>
      <c r="F186" s="27"/>
      <c r="G186" s="27"/>
      <c r="H186" s="28"/>
      <c r="I186" s="28"/>
      <c r="J186" s="8"/>
      <c r="K186" s="8"/>
    </row>
    <row r="187" spans="1:11" ht="13.5" customHeight="1">
      <c r="A187" s="10"/>
      <c r="B187" s="55"/>
      <c r="C187" s="8"/>
      <c r="D187" s="8"/>
      <c r="E187" s="27"/>
      <c r="F187" s="27"/>
      <c r="G187" s="27"/>
      <c r="H187" s="28"/>
      <c r="I187" s="28"/>
      <c r="J187" s="8"/>
      <c r="K187" s="8"/>
    </row>
    <row r="188" spans="1:11" ht="13.5" customHeight="1">
      <c r="A188" s="8"/>
      <c r="B188" s="8"/>
      <c r="C188" s="8"/>
      <c r="D188" s="8"/>
      <c r="E188" s="59"/>
      <c r="F188" s="27"/>
      <c r="G188" s="23"/>
      <c r="H188" s="60"/>
      <c r="I188" s="60"/>
      <c r="J188" s="8"/>
      <c r="K188" s="8"/>
    </row>
    <row r="189" spans="1:11" ht="13.5" customHeight="1">
      <c r="A189" s="8"/>
      <c r="B189" s="8"/>
      <c r="C189" s="8"/>
      <c r="D189" s="8"/>
      <c r="E189" s="59"/>
      <c r="F189" s="27"/>
      <c r="G189" s="23"/>
      <c r="H189" s="60"/>
      <c r="I189" s="60"/>
      <c r="J189" s="8"/>
      <c r="K189" s="8"/>
    </row>
    <row r="190" spans="1:11" ht="13.5" customHeight="1">
      <c r="A190" s="8"/>
      <c r="B190" s="8"/>
      <c r="C190" s="8"/>
      <c r="D190" s="8"/>
      <c r="E190" s="59"/>
      <c r="F190" s="27"/>
      <c r="G190" s="23"/>
      <c r="H190" s="60"/>
      <c r="I190" s="60"/>
      <c r="J190" s="8"/>
      <c r="K190" s="8"/>
    </row>
    <row r="191" spans="1:11" ht="13.5" customHeight="1">
      <c r="A191" s="55"/>
      <c r="B191" s="8"/>
      <c r="C191" s="8"/>
      <c r="D191" s="8"/>
      <c r="E191" s="91"/>
      <c r="F191" s="92"/>
      <c r="G191" s="91"/>
      <c r="H191" s="52"/>
      <c r="I191" s="52"/>
      <c r="J191" s="8"/>
      <c r="K191" s="8"/>
    </row>
    <row r="192" spans="1:8" ht="13.5" customHeight="1">
      <c r="A192" s="8"/>
      <c r="B192" s="8"/>
      <c r="C192" s="8"/>
      <c r="D192" s="8"/>
      <c r="E192" s="23"/>
      <c r="F192" s="23"/>
      <c r="G192" s="23"/>
      <c r="H192" s="23"/>
    </row>
    <row r="193" spans="1:9" ht="13.5" customHeight="1">
      <c r="A193" s="7"/>
      <c r="B193" s="7"/>
      <c r="E193" s="45"/>
      <c r="F193" s="25"/>
      <c r="G193" s="37"/>
      <c r="H193" s="37"/>
      <c r="I193" s="45"/>
    </row>
    <row r="194" spans="1:9" ht="13.5" customHeight="1">
      <c r="A194" s="7"/>
      <c r="B194" s="7"/>
      <c r="E194" s="45"/>
      <c r="F194" s="25"/>
      <c r="G194" s="37"/>
      <c r="H194" s="37"/>
      <c r="I194" s="45"/>
    </row>
    <row r="195" spans="5:9" ht="13.5" customHeight="1">
      <c r="E195" s="45"/>
      <c r="F195" s="25"/>
      <c r="G195" s="28"/>
      <c r="H195" s="28"/>
      <c r="I195" s="45"/>
    </row>
    <row r="196" spans="5:9" ht="13.5" customHeight="1">
      <c r="E196" s="45"/>
      <c r="F196" s="25"/>
      <c r="G196" s="28"/>
      <c r="H196" s="28"/>
      <c r="I196" s="45"/>
    </row>
    <row r="197" spans="5:9" ht="13.5" customHeight="1">
      <c r="E197" s="45"/>
      <c r="F197" s="25"/>
      <c r="G197" s="28"/>
      <c r="H197" s="28"/>
      <c r="I197" s="45"/>
    </row>
    <row r="198" spans="1:8" ht="13.5" customHeight="1">
      <c r="A198" s="8"/>
      <c r="B198" s="8"/>
      <c r="C198" s="8"/>
      <c r="D198" s="8"/>
      <c r="E198" s="23"/>
      <c r="F198" s="23"/>
      <c r="G198" s="23"/>
      <c r="H198" s="23"/>
    </row>
    <row r="199" spans="5:9" ht="13.5" customHeight="1">
      <c r="E199" s="45"/>
      <c r="F199" s="25"/>
      <c r="G199" s="77"/>
      <c r="H199" s="26"/>
      <c r="I199" s="25"/>
    </row>
    <row r="200" spans="5:9" ht="13.5" customHeight="1">
      <c r="E200" s="45"/>
      <c r="F200" s="25"/>
      <c r="G200" s="77"/>
      <c r="H200" s="26"/>
      <c r="I200" s="25"/>
    </row>
    <row r="204" spans="4:8" ht="13.5" customHeight="1">
      <c r="D204" s="1"/>
      <c r="E204" s="25"/>
      <c r="F204" s="25"/>
      <c r="G204" s="25"/>
      <c r="H204" s="25"/>
    </row>
    <row r="205" spans="4:8" ht="13.5" customHeight="1">
      <c r="D205" s="3"/>
      <c r="E205" s="48"/>
      <c r="F205" s="48"/>
      <c r="G205" s="48"/>
      <c r="H205" s="48"/>
    </row>
    <row r="208" ht="13.5" customHeight="1">
      <c r="J208" s="7"/>
    </row>
    <row r="209" spans="1:2" ht="13.5" customHeight="1">
      <c r="A209" s="15"/>
      <c r="B209" s="15"/>
    </row>
    <row r="210" spans="1:9" ht="13.5" customHeight="1">
      <c r="A210" s="15"/>
      <c r="B210" s="15"/>
      <c r="I210" s="50"/>
    </row>
    <row r="211" ht="13.5" customHeight="1">
      <c r="I211" s="45"/>
    </row>
    <row r="212" spans="1:8" ht="13.5" customHeight="1">
      <c r="A212" s="7"/>
      <c r="B212" s="7"/>
      <c r="C212" s="7"/>
      <c r="D212" s="7"/>
      <c r="E212" s="50"/>
      <c r="F212" s="50"/>
      <c r="G212" s="50"/>
      <c r="H212" s="50"/>
    </row>
    <row r="213" spans="1:10" ht="13.5" customHeight="1">
      <c r="A213" s="20"/>
      <c r="B213" s="7"/>
      <c r="C213" s="7"/>
      <c r="D213" s="7"/>
      <c r="E213" s="50"/>
      <c r="F213" s="50"/>
      <c r="G213" s="50"/>
      <c r="H213" s="50"/>
      <c r="J213" s="6"/>
    </row>
    <row r="214" spans="1:8" ht="13.5" customHeight="1">
      <c r="A214" s="20"/>
      <c r="B214" s="7"/>
      <c r="C214" s="7"/>
      <c r="D214" s="7"/>
      <c r="E214" s="50"/>
      <c r="F214" s="50"/>
      <c r="G214" s="50"/>
      <c r="H214" s="50"/>
    </row>
    <row r="215" spans="1:9" ht="13.5" customHeight="1">
      <c r="A215" s="21"/>
      <c r="B215" s="7"/>
      <c r="C215" s="7"/>
      <c r="D215" s="7"/>
      <c r="E215" s="50"/>
      <c r="F215" s="50"/>
      <c r="G215" s="50"/>
      <c r="H215" s="50"/>
      <c r="I215" s="36"/>
    </row>
    <row r="216" ht="13.5" customHeight="1">
      <c r="A216" s="7"/>
    </row>
    <row r="217" spans="1:4" ht="13.5" customHeight="1">
      <c r="A217" s="6"/>
      <c r="B217" s="6"/>
      <c r="C217" s="6"/>
      <c r="D217" s="6"/>
    </row>
    <row r="232" ht="13.5" customHeight="1">
      <c r="C232" s="19"/>
    </row>
    <row r="233" ht="13.5" customHeight="1">
      <c r="C233" s="19"/>
    </row>
    <row r="234" ht="13.5" customHeight="1">
      <c r="C234" s="19"/>
    </row>
    <row r="235" ht="13.5" customHeight="1">
      <c r="C235" s="19"/>
    </row>
    <row r="240" spans="5:8" ht="13.5" customHeight="1">
      <c r="E240" s="45"/>
      <c r="F240" s="45"/>
      <c r="G240" s="45"/>
      <c r="H240" s="45"/>
    </row>
    <row r="241" spans="5:8" ht="13.5" customHeight="1">
      <c r="E241" s="45"/>
      <c r="F241" s="45"/>
      <c r="G241" s="45"/>
      <c r="H241" s="45"/>
    </row>
    <row r="242" spans="5:8" ht="13.5" customHeight="1">
      <c r="E242" s="45"/>
      <c r="F242" s="45"/>
      <c r="G242" s="45"/>
      <c r="H242" s="45"/>
    </row>
    <row r="243" spans="5:8" ht="13.5" customHeight="1">
      <c r="E243" s="51"/>
      <c r="F243" s="51"/>
      <c r="G243" s="51"/>
      <c r="H243" s="51"/>
    </row>
    <row r="244" spans="5:8" ht="13.5" customHeight="1">
      <c r="E244" s="45"/>
      <c r="F244" s="45"/>
      <c r="G244" s="45"/>
      <c r="H244" s="45"/>
    </row>
    <row r="248" spans="1:8" ht="13.5" customHeight="1">
      <c r="A248" s="6"/>
      <c r="B248" s="6"/>
      <c r="D248" s="16"/>
      <c r="E248" s="36"/>
      <c r="F248" s="36"/>
      <c r="G248" s="36"/>
      <c r="H248" s="36"/>
    </row>
    <row r="251" spans="3:4" ht="13.5" customHeight="1">
      <c r="C251" s="3"/>
      <c r="D251" s="3"/>
    </row>
    <row r="255" ht="13.5" customHeight="1">
      <c r="A255" s="15"/>
    </row>
  </sheetData>
  <sheetProtection/>
  <printOptions/>
  <pageMargins left="1" right="0" top="0.66" bottom="0.984251968503937" header="0.65" footer="0.5"/>
  <pageSetup horizontalDpi="300" verticalDpi="300" orientation="portrait" paperSize="9" scale="83" r:id="rId2"/>
  <headerFooter alignWithMargins="0">
    <oddHeader xml:space="preserve">&amp;R&amp;P  </oddHeader>
  </headerFooter>
  <rowBreaks count="3" manualBreakCount="3">
    <brk id="78" max="9" man="1"/>
    <brk id="127" max="9" man="1"/>
    <brk id="21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Akademiskahus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2014-02-21T12:41:21Z</cp:lastPrinted>
  <dcterms:created xsi:type="dcterms:W3CDTF">2000-04-16T16:35:48Z</dcterms:created>
  <dcterms:modified xsi:type="dcterms:W3CDTF">2014-04-11T16:07:18Z</dcterms:modified>
  <cp:category/>
  <cp:version/>
  <cp:contentType/>
  <cp:contentStatus/>
</cp:coreProperties>
</file>